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4940" windowHeight="8100"/>
  </bookViews>
  <sheets>
    <sheet name="07-02商業の推移" sheetId="1" r:id="rId1"/>
  </sheets>
  <definedNames>
    <definedName name="_xlnm.Print_Area" localSheetId="0">'07-02商業の推移'!$A$1:$M$54</definedName>
  </definedNames>
  <calcPr calcId="162913"/>
</workbook>
</file>

<file path=xl/calcChain.xml><?xml version="1.0" encoding="utf-8"?>
<calcChain xmlns="http://schemas.openxmlformats.org/spreadsheetml/2006/main">
  <c r="M11" i="1" l="1"/>
  <c r="G51" i="1"/>
  <c r="G47" i="1"/>
  <c r="G43" i="1"/>
  <c r="G39" i="1"/>
  <c r="G35" i="1"/>
  <c r="G31" i="1"/>
  <c r="G27" i="1"/>
  <c r="G23" i="1"/>
  <c r="G19" i="1"/>
  <c r="G15" i="1"/>
  <c r="G11" i="1"/>
  <c r="L11" i="1" l="1"/>
  <c r="K11" i="1"/>
  <c r="J11" i="1"/>
  <c r="I11" i="1"/>
  <c r="H11" i="1"/>
  <c r="F11" i="1"/>
  <c r="E11" i="1"/>
  <c r="D11" i="1"/>
  <c r="M10" i="1" l="1"/>
  <c r="L10" i="1"/>
  <c r="K10" i="1"/>
  <c r="J10" i="1"/>
  <c r="I10" i="1"/>
  <c r="H10" i="1"/>
  <c r="F10" i="1"/>
  <c r="E10" i="1"/>
  <c r="D10" i="1"/>
  <c r="G50" i="1" l="1"/>
  <c r="G46" i="1"/>
  <c r="G42" i="1"/>
  <c r="G38" i="1"/>
  <c r="G34" i="1"/>
  <c r="G30" i="1"/>
  <c r="G26" i="1"/>
  <c r="G22" i="1"/>
  <c r="G18" i="1"/>
  <c r="G14" i="1"/>
  <c r="L9" i="1"/>
  <c r="K9" i="1"/>
  <c r="I9" i="1"/>
  <c r="H9" i="1"/>
  <c r="G13" i="1"/>
  <c r="E9" i="1"/>
  <c r="D9" i="1"/>
  <c r="J9" i="1"/>
  <c r="G49" i="1"/>
  <c r="G45" i="1"/>
  <c r="G41" i="1"/>
  <c r="G37" i="1"/>
  <c r="G33" i="1"/>
  <c r="G29" i="1"/>
  <c r="G25" i="1"/>
  <c r="G21" i="1"/>
  <c r="G17" i="1"/>
  <c r="F9" i="1"/>
  <c r="G9" i="1"/>
  <c r="M9" i="1"/>
  <c r="G10" i="1"/>
</calcChain>
</file>

<file path=xl/sharedStrings.xml><?xml version="1.0" encoding="utf-8"?>
<sst xmlns="http://schemas.openxmlformats.org/spreadsheetml/2006/main" count="31" uniqueCount="26">
  <si>
    <t>（２）商業の推移</t>
    <rPh sb="3" eb="5">
      <t>ショウギョウ</t>
    </rPh>
    <rPh sb="6" eb="8">
      <t>スイイ</t>
    </rPh>
    <phoneticPr fontId="3"/>
  </si>
  <si>
    <t>総　　　　　　　　　　　　　　　　　　　　　数</t>
    <rPh sb="0" eb="23">
      <t>ソウスウ</t>
    </rPh>
    <phoneticPr fontId="3"/>
  </si>
  <si>
    <t>卸　　　　　　　売　　　　　　　　業</t>
    <rPh sb="0" eb="18">
      <t>オロシウリギョウ</t>
    </rPh>
    <phoneticPr fontId="3"/>
  </si>
  <si>
    <t>小　　　　　　　　売　　　　　　　業</t>
    <rPh sb="0" eb="18">
      <t>コウリギョウ</t>
    </rPh>
    <phoneticPr fontId="3"/>
  </si>
  <si>
    <t>年</t>
    <rPh sb="0" eb="1">
      <t>ネン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</si>
  <si>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</si>
  <si>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</si>
  <si>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１店舗当り</t>
    <rPh sb="1" eb="3">
      <t>テンポ</t>
    </rPh>
    <rPh sb="3" eb="4">
      <t>アタ</t>
    </rPh>
    <phoneticPr fontId="3"/>
  </si>
  <si>
    <t>阿久比町</t>
    <rPh sb="0" eb="4">
      <t>アグイチョウ</t>
    </rPh>
    <phoneticPr fontId="3"/>
  </si>
  <si>
    <t>南知多町</t>
    <rPh sb="0" eb="3">
      <t>ミナミチタ</t>
    </rPh>
    <rPh sb="3" eb="4">
      <t>マチ</t>
    </rPh>
    <phoneticPr fontId="3"/>
  </si>
  <si>
    <t>38　商　　　業</t>
    <phoneticPr fontId="3"/>
  </si>
  <si>
    <t>商　　　業　39</t>
    <rPh sb="0" eb="1">
      <t>ショウ</t>
    </rPh>
    <rPh sb="4" eb="5">
      <t>ギョウ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</si>
  <si>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</si>
  <si>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総　　　　数</t>
    <rPh sb="0" eb="1">
      <t>ソウ</t>
    </rPh>
    <rPh sb="5" eb="6">
      <t>カズ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</si>
  <si>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</si>
  <si>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</si>
  <si>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</si>
  <si>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</si>
  <si>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</si>
  <si>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</si>
  <si>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</si>
  <si>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</si>
  <si>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年間販売額
(百万円）</t>
    <rPh sb="0" eb="2">
      <t>ネンカン</t>
    </rPh>
    <rPh sb="2" eb="4">
      <t>ハンバイ</t>
    </rPh>
    <rPh sb="4" eb="5">
      <t>ガク</t>
    </rPh>
    <rPh sb="7" eb="8">
      <t>ヒャク</t>
    </rPh>
    <rPh sb="8" eb="10">
      <t>マンエン</t>
    </rPh>
    <phoneticPr fontId="3"/>
  </si>
  <si>
    <t>年間販売額（百万円）</t>
    <rPh sb="0" eb="2">
      <t>ネンカン</t>
    </rPh>
    <rPh sb="2" eb="4">
      <t>ハンバイ</t>
    </rPh>
    <rPh sb="4" eb="5">
      <t>ガク</t>
    </rPh>
    <rPh sb="6" eb="9">
      <t>ヒャクマンエン</t>
    </rPh>
    <phoneticPr fontId="3"/>
  </si>
  <si>
    <t>＜資料＞商業統計調査　　　　
経済センサス-活動調査</t>
    <rPh sb="1" eb="3">
      <t>シリョウ</t>
    </rPh>
    <rPh sb="4" eb="6">
      <t>ショウギョウ</t>
    </rPh>
    <rPh sb="6" eb="8">
      <t>トウケイ</t>
    </rPh>
    <rPh sb="8" eb="10">
      <t>チョウサ</t>
    </rPh>
    <rPh sb="15" eb="17">
      <t>ケイザイ</t>
    </rPh>
    <rPh sb="22" eb="24">
      <t>カツドウ</t>
    </rPh>
    <rPh sb="24" eb="26">
      <t>チョウサ</t>
    </rPh>
    <phoneticPr fontId="3"/>
  </si>
  <si>
    <t>平成26年7月1日現在
平成28年6月1日現在　
令和3年6月1日現在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ヘイセイ</t>
    </rPh>
    <rPh sb="16" eb="17">
      <t>１１ネン</t>
    </rPh>
    <rPh sb="18" eb="19">
      <t>１２ガツ</t>
    </rPh>
    <rPh sb="20" eb="21">
      <t>３１ニチ</t>
    </rPh>
    <rPh sb="21" eb="2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</si>
</sst>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4" fillId="0" borderId="0" xfId="2" applyFont="1" applyFill="1"/>
    <xf numFmtId="0" fontId="4" fillId="0" borderId="0" xfId="2" quotePrefix="1" applyFont="1" applyFill="1" applyAlignment="1">
      <alignment horizontal="left"/>
    </xf>
    <xf numFmtId="176" fontId="4" fillId="0" borderId="0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right"/>
    </xf>
    <xf numFmtId="0" fontId="4" fillId="0" borderId="0" xfId="2" quotePrefix="1" applyFont="1" applyFill="1" applyAlignment="1">
      <alignment horizontal="right"/>
    </xf>
    <xf numFmtId="0" fontId="5" fillId="0" borderId="0" xfId="2" applyFont="1" applyFill="1"/>
    <xf numFmtId="0" fontId="4" fillId="0" borderId="0" xfId="2" applyFont="1" applyFill="1" applyAlignment="1"/>
    <xf numFmtId="0" fontId="4" fillId="0" borderId="0" xfId="2" applyFont="1" applyFill="1" applyBorder="1" applyAlignment="1"/>
    <xf numFmtId="0" fontId="4" fillId="0" borderId="1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horizontal="center"/>
    </xf>
    <xf numFmtId="0" fontId="4" fillId="0" borderId="0" xfId="2" quotePrefix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distributed" vertical="center" justifyLastLine="1"/>
    </xf>
    <xf numFmtId="0" fontId="1" fillId="0" borderId="3" xfId="2" applyFont="1" applyFill="1" applyBorder="1" applyAlignment="1">
      <alignment horizontal="center"/>
    </xf>
    <xf numFmtId="0" fontId="4" fillId="0" borderId="12" xfId="2" applyFont="1" applyFill="1" applyBorder="1" applyAlignment="1"/>
    <xf numFmtId="0" fontId="1" fillId="0" borderId="0" xfId="2" applyFont="1" applyFill="1" applyBorder="1" applyAlignment="1">
      <alignment horizontal="center"/>
    </xf>
    <xf numFmtId="0" fontId="4" fillId="0" borderId="14" xfId="2" applyFont="1" applyFill="1" applyBorder="1" applyAlignment="1">
      <alignment horizontal="distributed" vertical="center" justifyLastLine="1"/>
    </xf>
    <xf numFmtId="3" fontId="4" fillId="0" borderId="4" xfId="2" applyNumberFormat="1" applyFont="1" applyFill="1" applyBorder="1" applyAlignment="1">
      <alignment vertical="center"/>
    </xf>
    <xf numFmtId="0" fontId="1" fillId="0" borderId="5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distributed" vertical="center" justifyLastLine="1"/>
    </xf>
    <xf numFmtId="3" fontId="4" fillId="0" borderId="3" xfId="2" applyNumberFormat="1" applyFont="1" applyFill="1" applyBorder="1" applyAlignment="1">
      <alignment horizontal="center" vertical="center"/>
    </xf>
    <xf numFmtId="0" fontId="4" fillId="0" borderId="3" xfId="2" quotePrefix="1" applyFont="1" applyFill="1" applyBorder="1" applyAlignment="1">
      <alignment horizontal="center" vertical="center"/>
    </xf>
    <xf numFmtId="176" fontId="4" fillId="0" borderId="0" xfId="2" quotePrefix="1" applyNumberFormat="1" applyFont="1" applyFill="1" applyBorder="1" applyAlignment="1">
      <alignment horizontal="left"/>
    </xf>
    <xf numFmtId="176" fontId="4" fillId="0" borderId="0" xfId="2" applyNumberFormat="1" applyFont="1" applyFill="1" applyBorder="1" applyAlignment="1"/>
    <xf numFmtId="176" fontId="4" fillId="0" borderId="7" xfId="2" applyNumberFormat="1" applyFont="1" applyFill="1" applyBorder="1" applyAlignment="1"/>
    <xf numFmtId="0" fontId="4" fillId="0" borderId="0" xfId="2" applyFont="1" applyFill="1" applyBorder="1" applyAlignment="1">
      <alignment horizontal="right"/>
    </xf>
    <xf numFmtId="176" fontId="4" fillId="0" borderId="0" xfId="2" applyNumberFormat="1" applyFont="1" applyFill="1" applyBorder="1"/>
    <xf numFmtId="176" fontId="4" fillId="0" borderId="7" xfId="2" applyNumberFormat="1" applyFont="1" applyFill="1" applyBorder="1"/>
    <xf numFmtId="176" fontId="4" fillId="0" borderId="8" xfId="2" applyNumberFormat="1" applyFont="1" applyFill="1" applyBorder="1"/>
    <xf numFmtId="0" fontId="2" fillId="0" borderId="15" xfId="2" applyFill="1" applyBorder="1" applyAlignment="1">
      <alignment horizontal="distributed" vertical="center" justifyLastLine="1"/>
    </xf>
    <xf numFmtId="0" fontId="4" fillId="0" borderId="9" xfId="2" applyFont="1" applyFill="1" applyBorder="1" applyAlignment="1">
      <alignment horizontal="center" vertical="center"/>
    </xf>
    <xf numFmtId="176" fontId="4" fillId="0" borderId="10" xfId="2" applyNumberFormat="1" applyFont="1" applyFill="1" applyBorder="1"/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/>
    <xf numFmtId="0" fontId="2" fillId="0" borderId="0" xfId="2" applyFill="1"/>
    <xf numFmtId="0" fontId="7" fillId="0" borderId="0" xfId="2" quotePrefix="1" applyFont="1" applyFill="1" applyAlignment="1">
      <alignment horizontal="left"/>
    </xf>
    <xf numFmtId="176" fontId="4" fillId="0" borderId="0" xfId="2" applyNumberFormat="1" applyFont="1" applyFill="1"/>
    <xf numFmtId="0" fontId="7" fillId="0" borderId="0" xfId="2" applyFont="1" applyFill="1"/>
    <xf numFmtId="0" fontId="4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/>
    <xf numFmtId="0" fontId="4" fillId="0" borderId="18" xfId="1" quotePrefix="1" applyFont="1" applyFill="1" applyBorder="1" applyAlignment="1">
      <alignment horizontal="right" vertical="center" wrapText="1"/>
    </xf>
    <xf numFmtId="0" fontId="4" fillId="0" borderId="0" xfId="1" quotePrefix="1" applyFont="1" applyFill="1" applyBorder="1" applyAlignment="1">
      <alignment horizontal="right" vertical="center" wrapText="1"/>
    </xf>
    <xf numFmtId="0" fontId="5" fillId="0" borderId="0" xfId="2" quotePrefix="1" applyFont="1" applyFill="1" applyAlignment="1">
      <alignment horizontal="left"/>
    </xf>
    <xf numFmtId="0" fontId="2" fillId="0" borderId="0" xfId="2" applyFill="1" applyAlignment="1"/>
    <xf numFmtId="0" fontId="1" fillId="0" borderId="3" xfId="2" applyFont="1" applyFill="1" applyBorder="1" applyAlignment="1">
      <alignment horizontal="center" vertical="center"/>
    </xf>
    <xf numFmtId="0" fontId="2" fillId="0" borderId="19" xfId="2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0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/>
    </xf>
    <xf numFmtId="0" fontId="2" fillId="0" borderId="18" xfId="2" applyFill="1" applyBorder="1" applyAlignment="1">
      <alignment horizontal="center" vertical="center"/>
    </xf>
    <xf numFmtId="0" fontId="2" fillId="0" borderId="23" xfId="2" applyFill="1" applyBorder="1" applyAlignment="1">
      <alignment horizontal="center" vertical="center"/>
    </xf>
    <xf numFmtId="0" fontId="2" fillId="0" borderId="24" xfId="2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4" fillId="0" borderId="22" xfId="2" quotePrefix="1" applyFont="1" applyFill="1" applyBorder="1" applyAlignment="1">
      <alignment horizontal="center" vertical="center"/>
    </xf>
    <xf numFmtId="0" fontId="2" fillId="0" borderId="25" xfId="2" applyFill="1" applyBorder="1" applyAlignment="1">
      <alignment horizontal="center" vertical="center"/>
    </xf>
    <xf numFmtId="0" fontId="2" fillId="0" borderId="26" xfId="2" applyFill="1" applyBorder="1" applyAlignment="1">
      <alignment horizontal="center" vertical="center"/>
    </xf>
    <xf numFmtId="0" fontId="4" fillId="0" borderId="27" xfId="2" quotePrefix="1" applyFont="1" applyFill="1" applyBorder="1" applyAlignment="1">
      <alignment horizontal="center" vertical="center"/>
    </xf>
    <xf numFmtId="0" fontId="2" fillId="0" borderId="28" xfId="2" applyFill="1" applyBorder="1" applyAlignment="1">
      <alignment horizontal="center" vertical="center"/>
    </xf>
    <xf numFmtId="0" fontId="2" fillId="0" borderId="29" xfId="2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</cellXfs>
  <cellStyles count="3">
    <cellStyle name="標準" xfId="0" builtinId="0"/>
    <cellStyle name="標準_07-01-01産業分類別商店数、従業者数、年間販売額" xfId="1"/>
    <cellStyle name="標準_07-02商業の推移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tabSelected="1" view="pageBreakPreview" zoomScaleNormal="75" zoomScaleSheetLayoutView="100" workbookViewId="0">
      <selection activeCell="M11" sqref="M11"/>
    </sheetView>
  </sheetViews>
  <sheetFormatPr defaultColWidth="9" defaultRowHeight="14.25" x14ac:dyDescent="0.15"/>
  <cols>
    <col min="1" max="1" width="1.125" style="42" customWidth="1"/>
    <col min="2" max="2" width="18.125" style="42" customWidth="1"/>
    <col min="3" max="3" width="6.5" style="42" customWidth="1"/>
    <col min="4" max="4" width="11.625" style="42" customWidth="1"/>
    <col min="5" max="5" width="14.625" style="42" customWidth="1"/>
    <col min="6" max="6" width="17.625" style="42" customWidth="1"/>
    <col min="7" max="7" width="10.625" style="42" customWidth="1"/>
    <col min="8" max="8" width="11.625" style="42" customWidth="1"/>
    <col min="9" max="9" width="14.5" style="42" customWidth="1"/>
    <col min="10" max="10" width="18.125" style="42" customWidth="1"/>
    <col min="11" max="11" width="12.375" style="42" customWidth="1"/>
    <col min="12" max="12" width="14.625" style="42" customWidth="1"/>
    <col min="13" max="13" width="17.625" style="42" customWidth="1"/>
    <col min="14" max="14" width="11.625" style="42" customWidth="1"/>
    <col min="15" max="15" width="1" style="42" customWidth="1"/>
    <col min="16" max="16384" width="9" style="42"/>
  </cols>
  <sheetData>
    <row r="1" spans="2:16" s="1" customFormat="1" ht="15" customHeight="1" x14ac:dyDescent="0.15">
      <c r="B1" s="2" t="s">
        <v>10</v>
      </c>
      <c r="M1" s="4" t="s">
        <v>11</v>
      </c>
      <c r="N1" s="5"/>
      <c r="O1" s="5"/>
    </row>
    <row r="2" spans="2:16" s="1" customFormat="1" ht="19.5" customHeight="1" x14ac:dyDescent="0.15"/>
    <row r="3" spans="2:16" s="6" customFormat="1" ht="19.5" customHeight="1" x14ac:dyDescent="0.2">
      <c r="B3" s="50" t="s">
        <v>0</v>
      </c>
      <c r="C3" s="51"/>
      <c r="D3" s="51"/>
      <c r="E3" s="51"/>
      <c r="F3" s="51"/>
      <c r="G3" s="51"/>
      <c r="H3" s="51"/>
      <c r="L3" s="68" t="s">
        <v>25</v>
      </c>
      <c r="M3" s="69"/>
    </row>
    <row r="4" spans="2:16" s="7" customFormat="1" ht="27" customHeight="1" thickBot="1" x14ac:dyDescent="0.2">
      <c r="C4" s="8"/>
      <c r="D4" s="8"/>
      <c r="E4" s="8"/>
      <c r="F4" s="8"/>
      <c r="G4" s="8"/>
      <c r="H4" s="8"/>
      <c r="I4" s="8"/>
      <c r="J4" s="8"/>
      <c r="K4" s="8"/>
      <c r="L4" s="70"/>
      <c r="M4" s="70"/>
      <c r="N4" s="8"/>
      <c r="O4" s="46"/>
      <c r="P4" s="46"/>
    </row>
    <row r="5" spans="2:16" s="7" customFormat="1" ht="16.5" customHeight="1" x14ac:dyDescent="0.15">
      <c r="B5" s="9"/>
      <c r="C5" s="10"/>
      <c r="D5" s="65" t="s">
        <v>1</v>
      </c>
      <c r="E5" s="66"/>
      <c r="F5" s="66"/>
      <c r="G5" s="67"/>
      <c r="H5" s="57" t="s">
        <v>2</v>
      </c>
      <c r="I5" s="58"/>
      <c r="J5" s="59"/>
      <c r="K5" s="62" t="s">
        <v>3</v>
      </c>
      <c r="L5" s="58"/>
      <c r="M5" s="63"/>
      <c r="N5" s="11"/>
      <c r="O5" s="12"/>
    </row>
    <row r="6" spans="2:16" s="7" customFormat="1" ht="16.5" customHeight="1" x14ac:dyDescent="0.15">
      <c r="B6" s="13" t="s">
        <v>12</v>
      </c>
      <c r="C6" s="14" t="s">
        <v>4</v>
      </c>
      <c r="D6" s="52" t="s">
        <v>5</v>
      </c>
      <c r="E6" s="54" t="s">
        <v>6</v>
      </c>
      <c r="F6" s="56" t="s">
        <v>22</v>
      </c>
      <c r="G6" s="15"/>
      <c r="H6" s="55"/>
      <c r="I6" s="60"/>
      <c r="J6" s="61"/>
      <c r="K6" s="55"/>
      <c r="L6" s="60"/>
      <c r="M6" s="64"/>
      <c r="N6" s="16"/>
      <c r="O6" s="8"/>
    </row>
    <row r="7" spans="2:16" s="7" customFormat="1" ht="16.5" customHeight="1" x14ac:dyDescent="0.15">
      <c r="B7" s="17"/>
      <c r="C7" s="18"/>
      <c r="D7" s="53"/>
      <c r="E7" s="55"/>
      <c r="F7" s="55"/>
      <c r="G7" s="19" t="s">
        <v>7</v>
      </c>
      <c r="H7" s="19" t="s">
        <v>5</v>
      </c>
      <c r="I7" s="19" t="s">
        <v>6</v>
      </c>
      <c r="J7" s="20" t="s">
        <v>23</v>
      </c>
      <c r="K7" s="19" t="s">
        <v>5</v>
      </c>
      <c r="L7" s="19" t="s">
        <v>6</v>
      </c>
      <c r="M7" s="21" t="s">
        <v>23</v>
      </c>
      <c r="N7" s="3"/>
      <c r="O7" s="8"/>
    </row>
    <row r="8" spans="2:16" s="7" customFormat="1" ht="14.25" customHeight="1" x14ac:dyDescent="0.15">
      <c r="B8" s="22"/>
      <c r="C8" s="23"/>
      <c r="D8" s="3"/>
      <c r="E8" s="3"/>
      <c r="F8" s="3"/>
      <c r="G8" s="3"/>
      <c r="H8" s="3"/>
      <c r="I8" s="3"/>
      <c r="J8" s="3"/>
      <c r="K8" s="3"/>
      <c r="L8" s="3"/>
      <c r="M8" s="24"/>
      <c r="N8" s="3"/>
      <c r="O8" s="8"/>
    </row>
    <row r="9" spans="2:16" s="7" customFormat="1" ht="14.25" customHeight="1" x14ac:dyDescent="0.15">
      <c r="B9" s="13" t="s">
        <v>13</v>
      </c>
      <c r="C9" s="25">
        <v>26</v>
      </c>
      <c r="D9" s="3">
        <f t="shared" ref="D9:F9" si="0">SUM(D13+D17+D21+D25+D29+D33+D37+D41+D45+D49)</f>
        <v>3930</v>
      </c>
      <c r="E9" s="3">
        <f t="shared" si="0"/>
        <v>33390</v>
      </c>
      <c r="F9" s="3">
        <f t="shared" si="0"/>
        <v>1017314</v>
      </c>
      <c r="G9" s="3">
        <f>SUM(F9/D9)</f>
        <v>258.858524173028</v>
      </c>
      <c r="H9" s="3">
        <f t="shared" ref="H9:M9" si="1">SUM(H13+H17+H21+H25+H29+H33+H37+H41+H45+H49)</f>
        <v>800</v>
      </c>
      <c r="I9" s="3">
        <f t="shared" si="1"/>
        <v>7825</v>
      </c>
      <c r="J9" s="3">
        <f t="shared" si="1"/>
        <v>536345</v>
      </c>
      <c r="K9" s="3">
        <f t="shared" si="1"/>
        <v>3130</v>
      </c>
      <c r="L9" s="3">
        <f t="shared" si="1"/>
        <v>25565</v>
      </c>
      <c r="M9" s="24">
        <f t="shared" si="1"/>
        <v>480965</v>
      </c>
      <c r="N9" s="3"/>
      <c r="O9" s="8"/>
    </row>
    <row r="10" spans="2:16" s="7" customFormat="1" ht="14.25" customHeight="1" x14ac:dyDescent="0.15">
      <c r="B10" s="13"/>
      <c r="C10" s="25">
        <v>28</v>
      </c>
      <c r="D10" s="3">
        <f>SUM(D14+D18+D22+D26+D30+D34+D38+D42+D46+D50)</f>
        <v>4191</v>
      </c>
      <c r="E10" s="3">
        <f>SUM(E14+E18+E22+E26+E30+E34+E38+E42+E46+E50)</f>
        <v>35778</v>
      </c>
      <c r="F10" s="3">
        <f>SUM(F14+F18+F22+F26+F30+F34+F38+F42+F46+F50)</f>
        <v>1396626</v>
      </c>
      <c r="G10" s="3">
        <f>SUM(F10/D10)</f>
        <v>333.24409448818898</v>
      </c>
      <c r="H10" s="3">
        <f t="shared" ref="H10:M11" si="2">SUM(H14+H18+H22+H26+H30+H34+H38+H42+H46+H50)</f>
        <v>822</v>
      </c>
      <c r="I10" s="3">
        <f t="shared" si="2"/>
        <v>7183</v>
      </c>
      <c r="J10" s="3">
        <f t="shared" si="2"/>
        <v>843328</v>
      </c>
      <c r="K10" s="3">
        <f t="shared" si="2"/>
        <v>3369</v>
      </c>
      <c r="L10" s="3">
        <f t="shared" si="2"/>
        <v>28595</v>
      </c>
      <c r="M10" s="24">
        <f t="shared" si="2"/>
        <v>553296</v>
      </c>
      <c r="N10" s="3"/>
      <c r="O10" s="8"/>
    </row>
    <row r="11" spans="2:16" s="7" customFormat="1" ht="14.25" customHeight="1" x14ac:dyDescent="0.15">
      <c r="B11" s="13"/>
      <c r="C11" s="25">
        <v>3</v>
      </c>
      <c r="D11" s="3">
        <f t="shared" ref="D11:L11" si="3">D15+D19+D23+D27+D31+D35+D39+D43+D47+D51</f>
        <v>3968</v>
      </c>
      <c r="E11" s="3">
        <f t="shared" si="3"/>
        <v>36648</v>
      </c>
      <c r="F11" s="3">
        <f t="shared" si="3"/>
        <v>1238135</v>
      </c>
      <c r="G11" s="3">
        <f>SUM(F11/D11)</f>
        <v>312.02998991935482</v>
      </c>
      <c r="H11" s="3">
        <f t="shared" si="3"/>
        <v>792</v>
      </c>
      <c r="I11" s="3">
        <f t="shared" si="3"/>
        <v>6748</v>
      </c>
      <c r="J11" s="3">
        <f t="shared" si="3"/>
        <v>700095</v>
      </c>
      <c r="K11" s="3">
        <f t="shared" si="3"/>
        <v>3176</v>
      </c>
      <c r="L11" s="3">
        <f t="shared" si="3"/>
        <v>29900</v>
      </c>
      <c r="M11" s="24">
        <f t="shared" si="2"/>
        <v>538039</v>
      </c>
      <c r="N11" s="3"/>
      <c r="O11" s="8"/>
    </row>
    <row r="12" spans="2:16" s="7" customFormat="1" ht="14.25" customHeight="1" x14ac:dyDescent="0.15">
      <c r="B12" s="13"/>
      <c r="C12" s="25"/>
      <c r="D12" s="3"/>
      <c r="E12" s="26"/>
      <c r="F12" s="3"/>
      <c r="G12" s="3"/>
      <c r="H12" s="3"/>
      <c r="I12" s="3"/>
      <c r="J12" s="3"/>
      <c r="K12" s="3"/>
      <c r="L12" s="3"/>
      <c r="M12" s="24"/>
      <c r="N12" s="3"/>
      <c r="O12" s="8"/>
      <c r="P12" s="3"/>
    </row>
    <row r="13" spans="2:16" s="7" customFormat="1" ht="14.25" customHeight="1" x14ac:dyDescent="0.15">
      <c r="B13" s="27" t="s">
        <v>14</v>
      </c>
      <c r="C13" s="28">
        <v>26</v>
      </c>
      <c r="D13" s="3">
        <v>934</v>
      </c>
      <c r="E13" s="3">
        <v>8446</v>
      </c>
      <c r="F13" s="3">
        <v>296778</v>
      </c>
      <c r="G13" s="3">
        <f>SUM(F13/D13)</f>
        <v>317.74946466809422</v>
      </c>
      <c r="H13" s="3">
        <v>208</v>
      </c>
      <c r="I13" s="3">
        <v>2556</v>
      </c>
      <c r="J13" s="3">
        <v>177440</v>
      </c>
      <c r="K13" s="3">
        <v>726</v>
      </c>
      <c r="L13" s="3">
        <v>5890</v>
      </c>
      <c r="M13" s="24">
        <v>119337</v>
      </c>
      <c r="N13" s="3"/>
      <c r="O13" s="8"/>
    </row>
    <row r="14" spans="2:16" s="7" customFormat="1" ht="14.25" customHeight="1" x14ac:dyDescent="0.15">
      <c r="B14" s="27"/>
      <c r="C14" s="28">
        <v>28</v>
      </c>
      <c r="D14" s="3">
        <v>967</v>
      </c>
      <c r="E14" s="3">
        <v>8880</v>
      </c>
      <c r="F14" s="3">
        <v>295051</v>
      </c>
      <c r="G14" s="3">
        <f>SUM(F14/D14)</f>
        <v>305.11995863495349</v>
      </c>
      <c r="H14" s="3">
        <v>203</v>
      </c>
      <c r="I14" s="3">
        <v>2436</v>
      </c>
      <c r="J14" s="3">
        <v>160034</v>
      </c>
      <c r="K14" s="3">
        <v>764</v>
      </c>
      <c r="L14" s="3">
        <v>6444</v>
      </c>
      <c r="M14" s="24">
        <v>135016</v>
      </c>
      <c r="N14" s="3"/>
      <c r="O14" s="8"/>
    </row>
    <row r="15" spans="2:16" s="7" customFormat="1" ht="14.25" customHeight="1" x14ac:dyDescent="0.15">
      <c r="B15" s="27"/>
      <c r="C15" s="28">
        <v>3</v>
      </c>
      <c r="D15" s="3">
        <v>908</v>
      </c>
      <c r="E15" s="3">
        <v>8384</v>
      </c>
      <c r="F15" s="3">
        <v>239644</v>
      </c>
      <c r="G15" s="3">
        <f>SUM(F15/D15)</f>
        <v>263.92511013215858</v>
      </c>
      <c r="H15" s="3">
        <v>214</v>
      </c>
      <c r="I15" s="3">
        <v>1874</v>
      </c>
      <c r="J15" s="3">
        <v>112031</v>
      </c>
      <c r="K15" s="3">
        <v>694</v>
      </c>
      <c r="L15" s="3">
        <v>6510</v>
      </c>
      <c r="M15" s="24">
        <v>127613</v>
      </c>
      <c r="N15" s="3"/>
      <c r="O15" s="8"/>
    </row>
    <row r="16" spans="2:16" s="7" customFormat="1" ht="14.25" customHeight="1" x14ac:dyDescent="0.15">
      <c r="B16" s="13"/>
      <c r="C16" s="25"/>
      <c r="D16" s="3"/>
      <c r="E16" s="3"/>
      <c r="F16" s="3"/>
      <c r="G16" s="3"/>
      <c r="H16" s="3"/>
      <c r="I16" s="3"/>
      <c r="J16" s="3"/>
      <c r="K16" s="3"/>
      <c r="L16" s="3"/>
      <c r="M16" s="24"/>
      <c r="N16" s="3"/>
      <c r="O16" s="8"/>
    </row>
    <row r="17" spans="2:15" s="7" customFormat="1" ht="14.25" customHeight="1" x14ac:dyDescent="0.15">
      <c r="B17" s="13" t="s">
        <v>15</v>
      </c>
      <c r="C17" s="28">
        <v>26</v>
      </c>
      <c r="D17" s="3">
        <v>462</v>
      </c>
      <c r="E17" s="3">
        <v>3121</v>
      </c>
      <c r="F17" s="3">
        <v>78161</v>
      </c>
      <c r="G17" s="3">
        <f>SUM(F17/D17)</f>
        <v>169.17965367965368</v>
      </c>
      <c r="H17" s="3">
        <v>98</v>
      </c>
      <c r="I17" s="3">
        <v>591</v>
      </c>
      <c r="J17" s="3">
        <v>34183</v>
      </c>
      <c r="K17" s="3">
        <v>364</v>
      </c>
      <c r="L17" s="3">
        <v>2530</v>
      </c>
      <c r="M17" s="24">
        <v>43977</v>
      </c>
      <c r="N17" s="3"/>
      <c r="O17" s="8"/>
    </row>
    <row r="18" spans="2:15" s="7" customFormat="1" ht="14.25" customHeight="1" x14ac:dyDescent="0.15">
      <c r="B18" s="13"/>
      <c r="C18" s="28">
        <v>28</v>
      </c>
      <c r="D18" s="3">
        <v>543</v>
      </c>
      <c r="E18" s="3">
        <v>3630</v>
      </c>
      <c r="F18" s="3">
        <v>106272</v>
      </c>
      <c r="G18" s="3">
        <f>SUM(F18/D18)</f>
        <v>195.71270718232043</v>
      </c>
      <c r="H18" s="3">
        <v>97</v>
      </c>
      <c r="I18" s="3">
        <v>542</v>
      </c>
      <c r="J18" s="3">
        <v>52775</v>
      </c>
      <c r="K18" s="3">
        <v>446</v>
      </c>
      <c r="L18" s="3">
        <v>3088</v>
      </c>
      <c r="M18" s="24">
        <v>53497</v>
      </c>
      <c r="N18" s="3"/>
      <c r="O18" s="8"/>
    </row>
    <row r="19" spans="2:15" s="7" customFormat="1" ht="14.25" customHeight="1" x14ac:dyDescent="0.15">
      <c r="B19" s="13"/>
      <c r="C19" s="28">
        <v>3</v>
      </c>
      <c r="D19" s="3">
        <v>531</v>
      </c>
      <c r="E19" s="3">
        <v>4242</v>
      </c>
      <c r="F19" s="3">
        <v>95578</v>
      </c>
      <c r="G19" s="3">
        <f>SUM(F19/D19)</f>
        <v>179.99623352165725</v>
      </c>
      <c r="H19" s="3">
        <v>79</v>
      </c>
      <c r="I19" s="3">
        <v>401</v>
      </c>
      <c r="J19" s="3">
        <v>34213</v>
      </c>
      <c r="K19" s="3">
        <v>452</v>
      </c>
      <c r="L19" s="3">
        <v>3841</v>
      </c>
      <c r="M19" s="24">
        <v>61364</v>
      </c>
      <c r="N19" s="3"/>
      <c r="O19" s="8"/>
    </row>
    <row r="20" spans="2:15" s="7" customFormat="1" ht="14.25" customHeight="1" x14ac:dyDescent="0.15">
      <c r="B20" s="13"/>
      <c r="C20" s="25"/>
      <c r="D20" s="3"/>
      <c r="E20" s="3"/>
      <c r="F20" s="3"/>
      <c r="G20" s="3"/>
      <c r="H20" s="3"/>
      <c r="I20" s="3"/>
      <c r="J20" s="3"/>
      <c r="K20" s="3"/>
      <c r="L20" s="3"/>
      <c r="M20" s="24"/>
      <c r="N20" s="3"/>
      <c r="O20" s="8"/>
    </row>
    <row r="21" spans="2:15" s="7" customFormat="1" ht="14.25" customHeight="1" x14ac:dyDescent="0.15">
      <c r="B21" s="13" t="s">
        <v>16</v>
      </c>
      <c r="C21" s="28">
        <v>26</v>
      </c>
      <c r="D21" s="3">
        <v>601</v>
      </c>
      <c r="E21" s="3">
        <v>5665</v>
      </c>
      <c r="F21" s="3">
        <v>220149</v>
      </c>
      <c r="G21" s="3">
        <f>SUM(F21/D21)</f>
        <v>366.30449251247921</v>
      </c>
      <c r="H21" s="3">
        <v>172</v>
      </c>
      <c r="I21" s="3">
        <v>1571</v>
      </c>
      <c r="J21" s="3">
        <v>128719</v>
      </c>
      <c r="K21" s="3">
        <v>429</v>
      </c>
      <c r="L21" s="3">
        <v>4094</v>
      </c>
      <c r="M21" s="24">
        <v>91429</v>
      </c>
      <c r="N21" s="3"/>
      <c r="O21" s="8"/>
    </row>
    <row r="22" spans="2:15" s="7" customFormat="1" ht="14.25" customHeight="1" x14ac:dyDescent="0.15">
      <c r="B22" s="13"/>
      <c r="C22" s="28">
        <v>28</v>
      </c>
      <c r="D22" s="3">
        <v>690</v>
      </c>
      <c r="E22" s="3">
        <v>6697</v>
      </c>
      <c r="F22" s="3">
        <v>549679</v>
      </c>
      <c r="G22" s="3">
        <f>SUM(F22/D22)</f>
        <v>796.63623188405802</v>
      </c>
      <c r="H22" s="3">
        <v>191</v>
      </c>
      <c r="I22" s="3">
        <v>1833</v>
      </c>
      <c r="J22" s="3">
        <v>444002</v>
      </c>
      <c r="K22" s="3">
        <v>499</v>
      </c>
      <c r="L22" s="3">
        <v>4864</v>
      </c>
      <c r="M22" s="24">
        <v>105677</v>
      </c>
      <c r="N22" s="3"/>
      <c r="O22" s="8"/>
    </row>
    <row r="23" spans="2:15" s="7" customFormat="1" ht="14.25" customHeight="1" x14ac:dyDescent="0.15">
      <c r="B23" s="13"/>
      <c r="C23" s="28">
        <v>3</v>
      </c>
      <c r="D23" s="3">
        <v>655</v>
      </c>
      <c r="E23" s="3">
        <v>7165</v>
      </c>
      <c r="F23" s="3">
        <v>479318</v>
      </c>
      <c r="G23" s="3">
        <f>SUM(F23/D23)</f>
        <v>731.78320610687024</v>
      </c>
      <c r="H23" s="3">
        <v>181</v>
      </c>
      <c r="I23" s="3">
        <v>1974</v>
      </c>
      <c r="J23" s="3">
        <v>373580</v>
      </c>
      <c r="K23" s="3">
        <v>474</v>
      </c>
      <c r="L23" s="3">
        <v>5191</v>
      </c>
      <c r="M23" s="24">
        <v>105738</v>
      </c>
      <c r="N23" s="3"/>
      <c r="O23" s="8"/>
    </row>
    <row r="24" spans="2:15" s="7" customFormat="1" ht="14.25" customHeight="1" x14ac:dyDescent="0.15">
      <c r="B24" s="13"/>
      <c r="C24" s="25"/>
      <c r="D24" s="3"/>
      <c r="E24" s="3"/>
      <c r="F24" s="3"/>
      <c r="G24" s="3"/>
      <c r="H24" s="3"/>
      <c r="I24" s="3"/>
      <c r="J24" s="3"/>
      <c r="K24" s="3"/>
      <c r="L24" s="3"/>
      <c r="M24" s="24"/>
      <c r="N24" s="3"/>
      <c r="O24" s="8"/>
    </row>
    <row r="25" spans="2:15" s="7" customFormat="1" ht="14.25" customHeight="1" x14ac:dyDescent="0.15">
      <c r="B25" s="13" t="s">
        <v>17</v>
      </c>
      <c r="C25" s="28">
        <v>26</v>
      </c>
      <c r="D25" s="3">
        <v>489</v>
      </c>
      <c r="E25" s="3">
        <v>5675</v>
      </c>
      <c r="F25" s="3">
        <v>159193</v>
      </c>
      <c r="G25" s="3">
        <f>SUM(F25/D25)</f>
        <v>325.54805725971369</v>
      </c>
      <c r="H25" s="3">
        <v>100</v>
      </c>
      <c r="I25" s="3">
        <v>1785</v>
      </c>
      <c r="J25" s="3">
        <v>91963</v>
      </c>
      <c r="K25" s="3">
        <v>389</v>
      </c>
      <c r="L25" s="3">
        <v>3890</v>
      </c>
      <c r="M25" s="24">
        <v>67229</v>
      </c>
      <c r="N25" s="3"/>
      <c r="O25" s="8"/>
    </row>
    <row r="26" spans="2:15" s="7" customFormat="1" ht="14.25" customHeight="1" x14ac:dyDescent="0.15">
      <c r="B26" s="13"/>
      <c r="C26" s="28">
        <v>28</v>
      </c>
      <c r="D26" s="3">
        <v>507</v>
      </c>
      <c r="E26" s="3">
        <v>4995</v>
      </c>
      <c r="F26" s="3">
        <v>170303</v>
      </c>
      <c r="G26" s="3">
        <f>SUM(F26/D26)</f>
        <v>335.90335305719918</v>
      </c>
      <c r="H26" s="3">
        <v>110</v>
      </c>
      <c r="I26" s="3">
        <v>1005</v>
      </c>
      <c r="J26" s="3">
        <v>92592</v>
      </c>
      <c r="K26" s="3">
        <v>397</v>
      </c>
      <c r="L26" s="3">
        <v>3990</v>
      </c>
      <c r="M26" s="24">
        <v>77711</v>
      </c>
      <c r="N26" s="3"/>
      <c r="O26" s="8"/>
    </row>
    <row r="27" spans="2:15" s="7" customFormat="1" ht="14.25" customHeight="1" x14ac:dyDescent="0.15">
      <c r="B27" s="13"/>
      <c r="C27" s="28">
        <v>3</v>
      </c>
      <c r="D27" s="3">
        <v>509</v>
      </c>
      <c r="E27" s="3">
        <v>4904</v>
      </c>
      <c r="F27" s="3">
        <v>187010</v>
      </c>
      <c r="G27" s="3">
        <f>SUM(F27/D27)</f>
        <v>367.40667976424362</v>
      </c>
      <c r="H27" s="3">
        <v>116</v>
      </c>
      <c r="I27" s="3">
        <v>1144</v>
      </c>
      <c r="J27" s="3">
        <v>108085</v>
      </c>
      <c r="K27" s="3">
        <v>393</v>
      </c>
      <c r="L27" s="3">
        <v>3760</v>
      </c>
      <c r="M27" s="24">
        <v>78924</v>
      </c>
      <c r="N27" s="3"/>
      <c r="O27" s="8"/>
    </row>
    <row r="28" spans="2:15" s="7" customFormat="1" ht="14.25" customHeight="1" x14ac:dyDescent="0.15">
      <c r="B28" s="13"/>
      <c r="C28" s="25"/>
      <c r="D28" s="3"/>
      <c r="E28" s="3"/>
      <c r="F28" s="3"/>
      <c r="G28" s="3"/>
      <c r="H28" s="3"/>
      <c r="I28" s="3"/>
      <c r="J28" s="3"/>
      <c r="K28" s="3"/>
      <c r="L28" s="3"/>
      <c r="M28" s="24"/>
      <c r="N28" s="3"/>
      <c r="O28" s="8"/>
    </row>
    <row r="29" spans="2:15" s="7" customFormat="1" ht="14.25" customHeight="1" x14ac:dyDescent="0.15">
      <c r="B29" s="13" t="s">
        <v>18</v>
      </c>
      <c r="C29" s="28">
        <v>26</v>
      </c>
      <c r="D29" s="3">
        <v>375</v>
      </c>
      <c r="E29" s="3">
        <v>2628</v>
      </c>
      <c r="F29" s="3">
        <v>86367</v>
      </c>
      <c r="G29" s="3">
        <f>SUM(F29/D29)</f>
        <v>230.31200000000001</v>
      </c>
      <c r="H29" s="3">
        <v>64</v>
      </c>
      <c r="I29" s="3">
        <v>359</v>
      </c>
      <c r="J29" s="3">
        <v>53483</v>
      </c>
      <c r="K29" s="3">
        <v>311</v>
      </c>
      <c r="L29" s="3">
        <v>2269</v>
      </c>
      <c r="M29" s="24">
        <v>32883</v>
      </c>
      <c r="N29" s="3"/>
      <c r="O29" s="8"/>
    </row>
    <row r="30" spans="2:15" s="7" customFormat="1" ht="14.25" customHeight="1" x14ac:dyDescent="0.15">
      <c r="B30" s="13"/>
      <c r="C30" s="28">
        <v>28</v>
      </c>
      <c r="D30" s="3">
        <v>367</v>
      </c>
      <c r="E30" s="3">
        <v>2999</v>
      </c>
      <c r="F30" s="3">
        <v>99158</v>
      </c>
      <c r="G30" s="3">
        <f>SUM(F30/D30)</f>
        <v>270.18528610354224</v>
      </c>
      <c r="H30" s="3">
        <v>59</v>
      </c>
      <c r="I30" s="3">
        <v>369</v>
      </c>
      <c r="J30" s="3">
        <v>55697</v>
      </c>
      <c r="K30" s="3">
        <v>308</v>
      </c>
      <c r="L30" s="3">
        <v>2630</v>
      </c>
      <c r="M30" s="24">
        <v>43461</v>
      </c>
      <c r="N30" s="3"/>
      <c r="O30" s="8"/>
    </row>
    <row r="31" spans="2:15" s="7" customFormat="1" ht="14.25" customHeight="1" x14ac:dyDescent="0.15">
      <c r="B31" s="13"/>
      <c r="C31" s="28">
        <v>3</v>
      </c>
      <c r="D31" s="3">
        <v>329</v>
      </c>
      <c r="E31" s="3">
        <v>2740</v>
      </c>
      <c r="F31" s="3">
        <v>75341</v>
      </c>
      <c r="G31" s="3">
        <f>SUM(F31/D31)</f>
        <v>229</v>
      </c>
      <c r="H31" s="3">
        <v>60</v>
      </c>
      <c r="I31" s="3">
        <v>328</v>
      </c>
      <c r="J31" s="3">
        <v>40163</v>
      </c>
      <c r="K31" s="3">
        <v>269</v>
      </c>
      <c r="L31" s="3">
        <v>2412</v>
      </c>
      <c r="M31" s="24">
        <v>35178</v>
      </c>
      <c r="N31" s="3"/>
      <c r="O31" s="8"/>
    </row>
    <row r="32" spans="2:15" s="7" customFormat="1" ht="14.25" customHeight="1" x14ac:dyDescent="0.15">
      <c r="B32" s="13"/>
      <c r="C32" s="29"/>
      <c r="D32" s="30"/>
      <c r="E32" s="30"/>
      <c r="F32" s="30"/>
      <c r="G32" s="3"/>
      <c r="H32" s="31"/>
      <c r="I32" s="31"/>
      <c r="J32" s="31"/>
      <c r="K32" s="31"/>
      <c r="L32" s="31"/>
      <c r="M32" s="32"/>
      <c r="N32" s="33"/>
      <c r="O32" s="33"/>
    </row>
    <row r="33" spans="2:13" s="7" customFormat="1" ht="14.25" customHeight="1" x14ac:dyDescent="0.15">
      <c r="B33" s="13" t="s">
        <v>8</v>
      </c>
      <c r="C33" s="25">
        <v>26</v>
      </c>
      <c r="D33" s="31">
        <v>191</v>
      </c>
      <c r="E33" s="31">
        <v>1803</v>
      </c>
      <c r="F33" s="31">
        <v>57662</v>
      </c>
      <c r="G33" s="3">
        <f>SUM(F33/D33)</f>
        <v>301.8952879581152</v>
      </c>
      <c r="H33" s="31">
        <v>22</v>
      </c>
      <c r="I33" s="31">
        <v>147</v>
      </c>
      <c r="J33" s="31">
        <v>26184</v>
      </c>
      <c r="K33" s="31">
        <v>169</v>
      </c>
      <c r="L33" s="31">
        <v>1656</v>
      </c>
      <c r="M33" s="32">
        <v>31479</v>
      </c>
    </row>
    <row r="34" spans="2:13" s="7" customFormat="1" ht="14.25" customHeight="1" x14ac:dyDescent="0.15">
      <c r="B34" s="13"/>
      <c r="C34" s="25">
        <v>28</v>
      </c>
      <c r="D34" s="31">
        <v>204</v>
      </c>
      <c r="E34" s="31">
        <v>1786</v>
      </c>
      <c r="F34" s="31">
        <v>39209</v>
      </c>
      <c r="G34" s="3">
        <f>SUM(F34/D34)</f>
        <v>192.20098039215685</v>
      </c>
      <c r="H34" s="31">
        <v>25</v>
      </c>
      <c r="I34" s="31">
        <v>120</v>
      </c>
      <c r="J34" s="31">
        <v>6651</v>
      </c>
      <c r="K34" s="31">
        <v>179</v>
      </c>
      <c r="L34" s="31">
        <v>1666</v>
      </c>
      <c r="M34" s="32">
        <v>32558</v>
      </c>
    </row>
    <row r="35" spans="2:13" s="7" customFormat="1" ht="14.25" customHeight="1" x14ac:dyDescent="0.15">
      <c r="B35" s="13"/>
      <c r="C35" s="25">
        <v>3</v>
      </c>
      <c r="D35" s="31">
        <v>184</v>
      </c>
      <c r="E35" s="31">
        <v>1757</v>
      </c>
      <c r="F35" s="31">
        <v>35682</v>
      </c>
      <c r="G35" s="3">
        <f>SUM(F35/D35)</f>
        <v>193.92391304347825</v>
      </c>
      <c r="H35" s="31">
        <v>20</v>
      </c>
      <c r="I35" s="31">
        <v>93</v>
      </c>
      <c r="J35" s="31">
        <v>4927</v>
      </c>
      <c r="K35" s="31">
        <v>164</v>
      </c>
      <c r="L35" s="31">
        <v>1664</v>
      </c>
      <c r="M35" s="32">
        <v>30755</v>
      </c>
    </row>
    <row r="36" spans="2:13" s="7" customFormat="1" ht="14.25" customHeight="1" x14ac:dyDescent="0.15">
      <c r="B36" s="13"/>
      <c r="C36" s="25"/>
      <c r="D36" s="31"/>
      <c r="E36" s="31"/>
      <c r="F36" s="31"/>
      <c r="G36" s="3"/>
      <c r="H36" s="31"/>
      <c r="I36" s="31"/>
      <c r="J36" s="31"/>
      <c r="K36" s="31"/>
      <c r="L36" s="31"/>
      <c r="M36" s="32"/>
    </row>
    <row r="37" spans="2:13" s="1" customFormat="1" ht="14.25" customHeight="1" x14ac:dyDescent="0.15">
      <c r="B37" s="13" t="s">
        <v>19</v>
      </c>
      <c r="C37" s="28">
        <v>26</v>
      </c>
      <c r="D37" s="34">
        <v>244</v>
      </c>
      <c r="E37" s="34">
        <v>2589</v>
      </c>
      <c r="F37" s="34">
        <v>52456</v>
      </c>
      <c r="G37" s="3">
        <f>SUM(F37/D37)</f>
        <v>214.98360655737704</v>
      </c>
      <c r="H37" s="34">
        <v>34</v>
      </c>
      <c r="I37" s="34">
        <v>284</v>
      </c>
      <c r="J37" s="34">
        <v>8297</v>
      </c>
      <c r="K37" s="34">
        <v>210</v>
      </c>
      <c r="L37" s="34">
        <v>2305</v>
      </c>
      <c r="M37" s="35">
        <v>44159</v>
      </c>
    </row>
    <row r="38" spans="2:13" s="1" customFormat="1" ht="14.25" customHeight="1" x14ac:dyDescent="0.15">
      <c r="B38" s="13"/>
      <c r="C38" s="28">
        <v>28</v>
      </c>
      <c r="D38" s="34">
        <v>278</v>
      </c>
      <c r="E38" s="34">
        <v>2779</v>
      </c>
      <c r="F38" s="34">
        <v>63028</v>
      </c>
      <c r="G38" s="3">
        <f>SUM(F38/D38)</f>
        <v>226.71942446043167</v>
      </c>
      <c r="H38" s="34">
        <v>42</v>
      </c>
      <c r="I38" s="34">
        <v>391</v>
      </c>
      <c r="J38" s="34">
        <v>15232</v>
      </c>
      <c r="K38" s="34">
        <v>236</v>
      </c>
      <c r="L38" s="34">
        <v>2388</v>
      </c>
      <c r="M38" s="35">
        <v>47796</v>
      </c>
    </row>
    <row r="39" spans="2:13" s="1" customFormat="1" ht="14.25" customHeight="1" x14ac:dyDescent="0.15">
      <c r="B39" s="13"/>
      <c r="C39" s="28">
        <v>3</v>
      </c>
      <c r="D39" s="34">
        <v>278</v>
      </c>
      <c r="E39" s="34">
        <v>3390</v>
      </c>
      <c r="F39" s="34">
        <v>64714</v>
      </c>
      <c r="G39" s="3">
        <f>SUM(F39/D39)</f>
        <v>232.78417266187051</v>
      </c>
      <c r="H39" s="34">
        <v>34</v>
      </c>
      <c r="I39" s="34">
        <v>419</v>
      </c>
      <c r="J39" s="34">
        <v>11302</v>
      </c>
      <c r="K39" s="34">
        <v>244</v>
      </c>
      <c r="L39" s="34">
        <v>2971</v>
      </c>
      <c r="M39" s="35">
        <v>53412</v>
      </c>
    </row>
    <row r="40" spans="2:13" s="1" customFormat="1" ht="14.25" customHeight="1" x14ac:dyDescent="0.15">
      <c r="B40" s="13"/>
      <c r="C40" s="25"/>
      <c r="D40" s="34"/>
      <c r="E40" s="34"/>
      <c r="F40" s="34"/>
      <c r="G40" s="3"/>
      <c r="H40" s="34"/>
      <c r="I40" s="34"/>
      <c r="J40" s="34"/>
      <c r="K40" s="34"/>
      <c r="L40" s="34"/>
      <c r="M40" s="35"/>
    </row>
    <row r="41" spans="2:13" s="1" customFormat="1" ht="14.25" customHeight="1" x14ac:dyDescent="0.15">
      <c r="B41" s="13" t="s">
        <v>9</v>
      </c>
      <c r="C41" s="25">
        <v>26</v>
      </c>
      <c r="D41" s="34">
        <v>277</v>
      </c>
      <c r="E41" s="34">
        <v>1089</v>
      </c>
      <c r="F41" s="34">
        <v>17707</v>
      </c>
      <c r="G41" s="3">
        <f>SUM(F41/D41)</f>
        <v>63.924187725631768</v>
      </c>
      <c r="H41" s="34">
        <v>53</v>
      </c>
      <c r="I41" s="34">
        <v>280</v>
      </c>
      <c r="J41" s="34">
        <v>7982</v>
      </c>
      <c r="K41" s="34">
        <v>224</v>
      </c>
      <c r="L41" s="34">
        <v>809</v>
      </c>
      <c r="M41" s="35">
        <v>9725</v>
      </c>
    </row>
    <row r="42" spans="2:13" s="1" customFormat="1" ht="14.25" customHeight="1" x14ac:dyDescent="0.15">
      <c r="B42" s="13"/>
      <c r="C42" s="25">
        <v>28</v>
      </c>
      <c r="D42" s="34">
        <v>274</v>
      </c>
      <c r="E42" s="34">
        <v>1142</v>
      </c>
      <c r="F42" s="34">
        <v>18477</v>
      </c>
      <c r="G42" s="3">
        <f>SUM(F42/D42)</f>
        <v>67.434306569343065</v>
      </c>
      <c r="H42" s="34">
        <v>56</v>
      </c>
      <c r="I42" s="34">
        <v>289</v>
      </c>
      <c r="J42" s="34">
        <v>7171</v>
      </c>
      <c r="K42" s="34">
        <v>218</v>
      </c>
      <c r="L42" s="34">
        <v>853</v>
      </c>
      <c r="M42" s="35">
        <v>11306</v>
      </c>
    </row>
    <row r="43" spans="2:13" s="1" customFormat="1" ht="14.25" customHeight="1" x14ac:dyDescent="0.15">
      <c r="B43" s="13"/>
      <c r="C43" s="25">
        <v>3</v>
      </c>
      <c r="D43" s="34">
        <v>238</v>
      </c>
      <c r="E43" s="34">
        <v>1068</v>
      </c>
      <c r="F43" s="34">
        <v>13408</v>
      </c>
      <c r="G43" s="3">
        <f>SUM(F43/D43)</f>
        <v>56.336134453781511</v>
      </c>
      <c r="H43" s="34">
        <v>49</v>
      </c>
      <c r="I43" s="34">
        <v>257</v>
      </c>
      <c r="J43" s="34">
        <v>6435</v>
      </c>
      <c r="K43" s="34">
        <v>189</v>
      </c>
      <c r="L43" s="34">
        <v>811</v>
      </c>
      <c r="M43" s="35">
        <v>6974</v>
      </c>
    </row>
    <row r="44" spans="2:13" s="1" customFormat="1" ht="14.25" customHeight="1" x14ac:dyDescent="0.15">
      <c r="B44" s="13"/>
      <c r="C44" s="25"/>
      <c r="D44" s="34"/>
      <c r="E44" s="34"/>
      <c r="F44" s="34"/>
      <c r="G44" s="3"/>
      <c r="H44" s="34"/>
      <c r="I44" s="34"/>
      <c r="J44" s="34"/>
      <c r="K44" s="34"/>
      <c r="L44" s="34"/>
      <c r="M44" s="35"/>
    </row>
    <row r="45" spans="2:13" s="1" customFormat="1" ht="14.25" customHeight="1" x14ac:dyDescent="0.15">
      <c r="B45" s="13" t="s">
        <v>20</v>
      </c>
      <c r="C45" s="28">
        <v>26</v>
      </c>
      <c r="D45" s="34">
        <v>154</v>
      </c>
      <c r="E45" s="34">
        <v>880</v>
      </c>
      <c r="F45" s="34">
        <v>18537</v>
      </c>
      <c r="G45" s="3">
        <f>SUM(F45/D45)</f>
        <v>120.37012987012987</v>
      </c>
      <c r="H45" s="34">
        <v>20</v>
      </c>
      <c r="I45" s="34">
        <v>102</v>
      </c>
      <c r="J45" s="34">
        <v>3019</v>
      </c>
      <c r="K45" s="34">
        <v>134</v>
      </c>
      <c r="L45" s="34">
        <v>778</v>
      </c>
      <c r="M45" s="35">
        <v>15518</v>
      </c>
    </row>
    <row r="46" spans="2:13" s="1" customFormat="1" ht="14.25" customHeight="1" x14ac:dyDescent="0.15">
      <c r="B46" s="13"/>
      <c r="C46" s="28">
        <v>28</v>
      </c>
      <c r="D46" s="34">
        <v>163</v>
      </c>
      <c r="E46" s="34">
        <v>1377</v>
      </c>
      <c r="F46" s="34">
        <v>22360</v>
      </c>
      <c r="G46" s="3">
        <f>SUM(F46/D46)</f>
        <v>137.17791411042944</v>
      </c>
      <c r="H46" s="34">
        <v>17</v>
      </c>
      <c r="I46" s="34">
        <v>108</v>
      </c>
      <c r="J46" s="34">
        <v>5550</v>
      </c>
      <c r="K46" s="34">
        <v>146</v>
      </c>
      <c r="L46" s="34">
        <v>1269</v>
      </c>
      <c r="M46" s="35">
        <v>16810</v>
      </c>
    </row>
    <row r="47" spans="2:13" s="1" customFormat="1" ht="14.25" customHeight="1" x14ac:dyDescent="0.15">
      <c r="B47" s="13"/>
      <c r="C47" s="28">
        <v>3</v>
      </c>
      <c r="D47" s="34">
        <v>147</v>
      </c>
      <c r="E47" s="34">
        <v>1336</v>
      </c>
      <c r="F47" s="34">
        <v>18153</v>
      </c>
      <c r="G47" s="3">
        <f>SUM(F47/D47)</f>
        <v>123.48979591836735</v>
      </c>
      <c r="H47" s="34">
        <v>14</v>
      </c>
      <c r="I47" s="34">
        <v>88</v>
      </c>
      <c r="J47" s="34">
        <v>4356</v>
      </c>
      <c r="K47" s="34">
        <v>133</v>
      </c>
      <c r="L47" s="34">
        <v>1248</v>
      </c>
      <c r="M47" s="35">
        <v>13797</v>
      </c>
    </row>
    <row r="48" spans="2:13" s="1" customFormat="1" ht="14.25" customHeight="1" x14ac:dyDescent="0.15">
      <c r="B48" s="13"/>
      <c r="C48" s="25"/>
      <c r="D48" s="34"/>
      <c r="E48" s="34"/>
      <c r="F48" s="34"/>
      <c r="G48" s="3"/>
      <c r="H48" s="34"/>
      <c r="I48" s="34"/>
      <c r="J48" s="34"/>
      <c r="K48" s="34"/>
      <c r="L48" s="34"/>
      <c r="M48" s="35"/>
    </row>
    <row r="49" spans="2:14" s="1" customFormat="1" ht="14.25" customHeight="1" x14ac:dyDescent="0.15">
      <c r="B49" s="13" t="s">
        <v>21</v>
      </c>
      <c r="C49" s="28">
        <v>26</v>
      </c>
      <c r="D49" s="36">
        <v>203</v>
      </c>
      <c r="E49" s="34">
        <v>1494</v>
      </c>
      <c r="F49" s="34">
        <v>30304</v>
      </c>
      <c r="G49" s="3">
        <f>SUM(F49/D49)</f>
        <v>149.2807881773399</v>
      </c>
      <c r="H49" s="34">
        <v>29</v>
      </c>
      <c r="I49" s="34">
        <v>150</v>
      </c>
      <c r="J49" s="34">
        <v>5075</v>
      </c>
      <c r="K49" s="34">
        <v>174</v>
      </c>
      <c r="L49" s="34">
        <v>1344</v>
      </c>
      <c r="M49" s="35">
        <v>25229</v>
      </c>
    </row>
    <row r="50" spans="2:14" s="1" customFormat="1" ht="14.25" customHeight="1" x14ac:dyDescent="0.15">
      <c r="B50" s="13"/>
      <c r="C50" s="28">
        <v>28</v>
      </c>
      <c r="D50" s="34">
        <v>198</v>
      </c>
      <c r="E50" s="34">
        <v>1493</v>
      </c>
      <c r="F50" s="34">
        <v>33089</v>
      </c>
      <c r="G50" s="3">
        <f>SUM(F50/D50)</f>
        <v>167.11616161616161</v>
      </c>
      <c r="H50" s="34">
        <v>22</v>
      </c>
      <c r="I50" s="34">
        <v>90</v>
      </c>
      <c r="J50" s="34">
        <v>3624</v>
      </c>
      <c r="K50" s="34">
        <v>176</v>
      </c>
      <c r="L50" s="34">
        <v>1403</v>
      </c>
      <c r="M50" s="35">
        <v>29464</v>
      </c>
    </row>
    <row r="51" spans="2:14" s="1" customFormat="1" ht="14.25" customHeight="1" x14ac:dyDescent="0.15">
      <c r="B51" s="13"/>
      <c r="C51" s="28">
        <v>3</v>
      </c>
      <c r="D51" s="34">
        <v>189</v>
      </c>
      <c r="E51" s="34">
        <v>1662</v>
      </c>
      <c r="F51" s="34">
        <v>29287</v>
      </c>
      <c r="G51" s="3">
        <f>SUM(F51/D51)</f>
        <v>154.95767195767195</v>
      </c>
      <c r="H51" s="34">
        <v>25</v>
      </c>
      <c r="I51" s="34">
        <v>170</v>
      </c>
      <c r="J51" s="34">
        <v>5003</v>
      </c>
      <c r="K51" s="34">
        <v>164</v>
      </c>
      <c r="L51" s="34">
        <v>1492</v>
      </c>
      <c r="M51" s="35">
        <v>24284</v>
      </c>
    </row>
    <row r="52" spans="2:14" ht="14.25" customHeight="1" thickBot="1" x14ac:dyDescent="0.2">
      <c r="B52" s="37"/>
      <c r="C52" s="38"/>
      <c r="D52" s="39"/>
      <c r="E52" s="39"/>
      <c r="F52" s="39"/>
      <c r="G52" s="40"/>
      <c r="H52" s="39"/>
      <c r="I52" s="39"/>
      <c r="J52" s="39"/>
      <c r="K52" s="39"/>
      <c r="L52" s="39"/>
      <c r="M52" s="41"/>
      <c r="N52" s="1"/>
    </row>
    <row r="53" spans="2:14" ht="21" customHeight="1" x14ac:dyDescent="0.15">
      <c r="B53" s="43"/>
      <c r="C53" s="1"/>
      <c r="D53" s="44"/>
      <c r="E53" s="44"/>
      <c r="F53" s="44"/>
      <c r="G53" s="44"/>
      <c r="H53" s="44"/>
      <c r="I53" s="44"/>
      <c r="J53" s="44"/>
      <c r="K53" s="48" t="s">
        <v>24</v>
      </c>
      <c r="L53" s="48"/>
      <c r="M53" s="48"/>
      <c r="N53" s="47"/>
    </row>
    <row r="54" spans="2:14" x14ac:dyDescent="0.15">
      <c r="B54" s="45"/>
      <c r="C54" s="1"/>
      <c r="D54" s="44"/>
      <c r="E54" s="44"/>
      <c r="F54" s="44"/>
      <c r="G54" s="44"/>
      <c r="H54" s="44"/>
      <c r="I54" s="44"/>
      <c r="J54" s="44"/>
      <c r="K54" s="49"/>
      <c r="L54" s="49"/>
      <c r="M54" s="49"/>
      <c r="N54" s="1"/>
    </row>
  </sheetData>
  <mergeCells count="9">
    <mergeCell ref="K53:M54"/>
    <mergeCell ref="B3:H3"/>
    <mergeCell ref="D6:D7"/>
    <mergeCell ref="E6:E7"/>
    <mergeCell ref="F6:F7"/>
    <mergeCell ref="H5:J6"/>
    <mergeCell ref="K5:M6"/>
    <mergeCell ref="D5:G5"/>
    <mergeCell ref="L3:M4"/>
  </mergeCells>
  <phoneticPr fontId="3"/>
  <printOptions horizontalCentered="1"/>
  <pageMargins left="0.70866141732283472" right="0.70866141732283472" top="0.78740157480314965" bottom="0.78740157480314965" header="0.51181102362204722" footer="0.51181102362204722"/>
  <pageSetup paperSize="9" scale="93" orientation="portrait" horizontalDpi="300" verticalDpi="3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07-02商業の推移</vt:lpstr>
      <vt:lpstr>'07-02商業の推移'!Print_Area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2024-03-08T09:08:59Z</dcterms:created>
  <dcterms:modified xsi:type="dcterms:W3CDTF">2024-03-08T09:09:05Z</dcterms:modified>
</cp:coreProperties>
</file>