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3840" yWindow="75" windowWidth="12660" windowHeight="7560"/>
  </bookViews>
  <sheets>
    <sheet name="12-02国民健康保険の状況（一般被保険者分）" sheetId="1" r:id="rId1"/>
  </sheets>
  <calcPr calcId="162913"/>
</workbook>
</file>

<file path=xl/calcChain.xml><?xml version="1.0" encoding="utf-8"?>
<calcChain xmlns="http://schemas.openxmlformats.org/spreadsheetml/2006/main">
  <c r="M11" i="1" l="1"/>
  <c r="L11" i="1"/>
  <c r="K11" i="1"/>
  <c r="J11" i="1"/>
  <c r="I11" i="1"/>
  <c r="G11" i="1"/>
  <c r="F11" i="1"/>
  <c r="H11" i="1" s="1"/>
  <c r="E11" i="1"/>
  <c r="D11" i="1"/>
  <c r="C11" i="1"/>
  <c r="I50" i="1" l="1"/>
  <c r="H50" i="1"/>
  <c r="I49" i="1"/>
  <c r="H49" i="1"/>
  <c r="I46" i="1"/>
  <c r="H46" i="1"/>
  <c r="I45" i="1"/>
  <c r="H45" i="1"/>
  <c r="I42" i="1"/>
  <c r="G42" i="1"/>
  <c r="H42" i="1" s="1"/>
  <c r="I41" i="1"/>
  <c r="H41" i="1"/>
  <c r="I38" i="1"/>
  <c r="H38" i="1"/>
  <c r="I37" i="1"/>
  <c r="H37" i="1"/>
  <c r="I34" i="1"/>
  <c r="H34" i="1"/>
  <c r="I33" i="1"/>
  <c r="H33" i="1"/>
  <c r="I30" i="1"/>
  <c r="H30" i="1"/>
  <c r="I29" i="1"/>
  <c r="H29" i="1"/>
  <c r="I26" i="1"/>
  <c r="H26" i="1"/>
  <c r="I25" i="1"/>
  <c r="H25" i="1"/>
  <c r="I22" i="1"/>
  <c r="I21" i="1"/>
  <c r="H21" i="1"/>
  <c r="I18" i="1"/>
  <c r="H18" i="1"/>
  <c r="I17" i="1"/>
  <c r="H17" i="1"/>
  <c r="I14" i="1"/>
  <c r="H14" i="1"/>
  <c r="I13" i="1"/>
  <c r="H13" i="1"/>
  <c r="J10" i="1" l="1"/>
  <c r="D9" i="1" l="1"/>
  <c r="E9" i="1"/>
  <c r="I9" i="1" s="1"/>
  <c r="F9" i="1"/>
  <c r="G9" i="1"/>
  <c r="J9" i="1"/>
  <c r="K9" i="1"/>
  <c r="L9" i="1"/>
  <c r="M9" i="1"/>
  <c r="D10" i="1"/>
  <c r="E10" i="1"/>
  <c r="I10" i="1" s="1"/>
  <c r="F10" i="1"/>
  <c r="G10" i="1"/>
  <c r="K10" i="1"/>
  <c r="L10" i="1"/>
  <c r="M10" i="1"/>
  <c r="C10" i="1"/>
  <c r="C9" i="1"/>
  <c r="H10" i="1" l="1"/>
  <c r="H9" i="1"/>
</calcChain>
</file>

<file path=xl/sharedStrings.xml><?xml version="1.0" encoding="utf-8"?>
<sst xmlns="http://schemas.openxmlformats.org/spreadsheetml/2006/main" count="38" uniqueCount="38">
  <si>
    <t xml:space="preserve">      事業年報から当該年度の３月～２月までの集計数値を記載。</t>
  </si>
  <si>
    <t>出産育児給付金</t>
    <rPh sb="0" eb="2">
      <t>シュッサン</t>
    </rPh>
    <rPh sb="2" eb="4">
      <t>イクジ</t>
    </rPh>
    <rPh sb="4" eb="7">
      <t>キュウフキン</t>
    </rPh>
    <phoneticPr fontId="1"/>
  </si>
  <si>
    <t>市町別</t>
    <rPh sb="0" eb="1">
      <t>シ</t>
    </rPh>
    <rPh sb="1" eb="2">
      <t>マチ</t>
    </rPh>
    <rPh sb="2" eb="3">
      <t>ベツ</t>
    </rPh>
    <phoneticPr fontId="1"/>
  </si>
  <si>
    <t>未収額</t>
    <rPh sb="0" eb="2">
      <t>ミシュウ</t>
    </rPh>
    <rPh sb="2" eb="3">
      <t>ガク</t>
    </rPh>
    <phoneticPr fontId="1"/>
  </si>
  <si>
    <t>年度</t>
    <rPh sb="0" eb="2">
      <t>ネンド</t>
    </rPh>
    <phoneticPr fontId="1"/>
  </si>
  <si>
    <t>保　　　　　　　　　険　　　　　　　　　料</t>
    <rPh sb="0" eb="1">
      <t>タモツ</t>
    </rPh>
    <rPh sb="10" eb="11">
      <t>ケン</t>
    </rPh>
    <rPh sb="20" eb="21">
      <t>リョウ</t>
    </rPh>
    <phoneticPr fontId="1"/>
  </si>
  <si>
    <t>常滑市</t>
    <rPh sb="0" eb="3">
      <t>トコナメシ</t>
    </rPh>
    <phoneticPr fontId="1"/>
  </si>
  <si>
    <t>高額療養費</t>
    <rPh sb="0" eb="2">
      <t>コウガク</t>
    </rPh>
    <rPh sb="2" eb="5">
      <t>リョウヨウヒ</t>
    </rPh>
    <phoneticPr fontId="1"/>
  </si>
  <si>
    <t>葬祭給付金</t>
    <rPh sb="0" eb="2">
      <t>ソウサイ</t>
    </rPh>
    <rPh sb="2" eb="5">
      <t>キュウフキン</t>
    </rPh>
    <phoneticPr fontId="1"/>
  </si>
  <si>
    <t>調定額</t>
    <rPh sb="0" eb="1">
      <t>チョウテイ</t>
    </rPh>
    <rPh sb="1" eb="2">
      <t>テイ</t>
    </rPh>
    <rPh sb="2" eb="3">
      <t>ガク</t>
    </rPh>
    <phoneticPr fontId="1"/>
  </si>
  <si>
    <t>収納額</t>
    <rPh sb="0" eb="2">
      <t>シュウノウ</t>
    </rPh>
    <rPh sb="2" eb="3">
      <t>ガク</t>
    </rPh>
    <phoneticPr fontId="1"/>
  </si>
  <si>
    <t>総数</t>
    <rPh sb="0" eb="2">
      <t>ソウスウ</t>
    </rPh>
    <phoneticPr fontId="1"/>
  </si>
  <si>
    <t>知多市</t>
    <rPh sb="0" eb="3">
      <t>チタシ</t>
    </rPh>
    <phoneticPr fontId="1"/>
  </si>
  <si>
    <t>半田市</t>
    <rPh sb="0" eb="3">
      <t>ハンダシ</t>
    </rPh>
    <phoneticPr fontId="1"/>
  </si>
  <si>
    <t>東海市</t>
    <rPh sb="0" eb="3">
      <t>トウカイシ</t>
    </rPh>
    <phoneticPr fontId="1"/>
  </si>
  <si>
    <t>大府市</t>
    <rPh sb="0" eb="3">
      <t>オオブシ</t>
    </rPh>
    <phoneticPr fontId="1"/>
  </si>
  <si>
    <t>阿久比町</t>
    <rPh sb="0" eb="4">
      <t>アグイチョウ</t>
    </rPh>
    <phoneticPr fontId="1"/>
  </si>
  <si>
    <t>東浦町</t>
    <rPh sb="0" eb="2">
      <t>ヒガシウラ</t>
    </rPh>
    <rPh sb="2" eb="3">
      <t>チョウ</t>
    </rPh>
    <phoneticPr fontId="1"/>
  </si>
  <si>
    <t>　　　調定額、収納額及び未収額は滞納繰越額を含まない。</t>
    <rPh sb="3" eb="4">
      <t>チョウ</t>
    </rPh>
    <rPh sb="4" eb="5">
      <t>テイ</t>
    </rPh>
    <rPh sb="5" eb="6">
      <t>ガク</t>
    </rPh>
    <rPh sb="7" eb="9">
      <t>シュウノウ</t>
    </rPh>
    <rPh sb="9" eb="10">
      <t>ガク</t>
    </rPh>
    <rPh sb="10" eb="11">
      <t>オヨ</t>
    </rPh>
    <rPh sb="12" eb="14">
      <t>ミシュウ</t>
    </rPh>
    <rPh sb="14" eb="15">
      <t>ガク</t>
    </rPh>
    <rPh sb="16" eb="18">
      <t>タイノウガク</t>
    </rPh>
    <rPh sb="18" eb="20">
      <t>クリコシ</t>
    </rPh>
    <rPh sb="20" eb="21">
      <t>ガク</t>
    </rPh>
    <rPh sb="22" eb="23">
      <t>フク</t>
    </rPh>
    <phoneticPr fontId="1"/>
  </si>
  <si>
    <t>被保険者数</t>
    <rPh sb="0" eb="1">
      <t>ヒ</t>
    </rPh>
    <rPh sb="1" eb="4">
      <t>ホケンシャ</t>
    </rPh>
    <rPh sb="4" eb="5">
      <t>スウ</t>
    </rPh>
    <phoneticPr fontId="1"/>
  </si>
  <si>
    <t>　　　療養諸費（費用額）、高額療養費、出産育児給付金、葬祭給付金については各市町の</t>
    <rPh sb="3" eb="5">
      <t>リョウヨウ</t>
    </rPh>
    <rPh sb="5" eb="7">
      <t>ショヒ</t>
    </rPh>
    <rPh sb="8" eb="10">
      <t>ヒヨウ</t>
    </rPh>
    <rPh sb="10" eb="11">
      <t>ガク</t>
    </rPh>
    <rPh sb="13" eb="15">
      <t>コウガク</t>
    </rPh>
    <rPh sb="15" eb="17">
      <t>リョウヨウ</t>
    </rPh>
    <rPh sb="17" eb="18">
      <t>ヒ</t>
    </rPh>
    <rPh sb="19" eb="21">
      <t>シュッサン</t>
    </rPh>
    <rPh sb="21" eb="23">
      <t>イクジ</t>
    </rPh>
    <rPh sb="23" eb="26">
      <t>キュウフキン</t>
    </rPh>
    <rPh sb="27" eb="29">
      <t>ソウサイ</t>
    </rPh>
    <rPh sb="29" eb="32">
      <t>キュウフキン</t>
    </rPh>
    <rPh sb="37" eb="39">
      <t>カクシ</t>
    </rPh>
    <rPh sb="39" eb="40">
      <t>マチ</t>
    </rPh>
    <phoneticPr fontId="1"/>
  </si>
  <si>
    <t>南知多町</t>
    <rPh sb="0" eb="1">
      <t>ミナミ</t>
    </rPh>
    <rPh sb="1" eb="4">
      <t>チタチョウ</t>
    </rPh>
    <phoneticPr fontId="1"/>
  </si>
  <si>
    <t>美浜町</t>
    <rPh sb="0" eb="3">
      <t>ミハマチョウ</t>
    </rPh>
    <phoneticPr fontId="1"/>
  </si>
  <si>
    <t>（単位：千円）</t>
    <rPh sb="1" eb="3">
      <t>タンイ</t>
    </rPh>
    <rPh sb="4" eb="6">
      <t>センエン</t>
    </rPh>
    <phoneticPr fontId="1"/>
  </si>
  <si>
    <t>武豊町</t>
    <rPh sb="0" eb="3">
      <t>タケトヨチョウ</t>
    </rPh>
    <phoneticPr fontId="1"/>
  </si>
  <si>
    <t>注）　世帯数及び被保険者数は年度間平均。</t>
    <rPh sb="0" eb="1">
      <t>チュウ</t>
    </rPh>
    <rPh sb="3" eb="6">
      <t>セタイスウ</t>
    </rPh>
    <rPh sb="6" eb="7">
      <t>オヨ</t>
    </rPh>
    <rPh sb="8" eb="9">
      <t>ヒ</t>
    </rPh>
    <rPh sb="9" eb="12">
      <t>ホケンシャ</t>
    </rPh>
    <rPh sb="12" eb="13">
      <t>スウ</t>
    </rPh>
    <rPh sb="14" eb="16">
      <t>ネンド</t>
    </rPh>
    <rPh sb="16" eb="17">
      <t>カン</t>
    </rPh>
    <rPh sb="17" eb="19">
      <t>ヘイキン</t>
    </rPh>
    <phoneticPr fontId="1"/>
  </si>
  <si>
    <t>〈資料〉各市町調</t>
    <rPh sb="1" eb="3">
      <t>シリョウ</t>
    </rPh>
    <phoneticPr fontId="1"/>
  </si>
  <si>
    <t>（2）国民健康保険の状況</t>
    <rPh sb="3" eb="5">
      <t>コクミン</t>
    </rPh>
    <rPh sb="5" eb="7">
      <t>ケンコウ</t>
    </rPh>
    <rPh sb="7" eb="9">
      <t>ホケン</t>
    </rPh>
    <rPh sb="10" eb="12">
      <t>ジョウキョウ</t>
    </rPh>
    <phoneticPr fontId="1"/>
  </si>
  <si>
    <t>世帯数</t>
    <rPh sb="0" eb="3">
      <t>セタイスウ</t>
    </rPh>
    <phoneticPr fontId="1"/>
  </si>
  <si>
    <t>収納率</t>
    <rPh sb="0" eb="2">
      <t>シュウノウ</t>
    </rPh>
    <rPh sb="2" eb="3">
      <t>リツ</t>
    </rPh>
    <phoneticPr fontId="1"/>
  </si>
  <si>
    <t>（％）</t>
  </si>
  <si>
    <t>1人当り
（円）</t>
    <rPh sb="0" eb="2">
      <t>１ニン</t>
    </rPh>
    <rPh sb="2" eb="3">
      <t>ア</t>
    </rPh>
    <phoneticPr fontId="1"/>
  </si>
  <si>
    <t>(世帯)</t>
    <rPh sb="1" eb="3">
      <t>セタイ</t>
    </rPh>
    <phoneticPr fontId="1"/>
  </si>
  <si>
    <t>(人)</t>
    <rPh sb="1" eb="2">
      <t>ヒト</t>
    </rPh>
    <phoneticPr fontId="1"/>
  </si>
  <si>
    <t>　　　高額療養費は高額介護合算の数値を含まない。</t>
    <rPh sb="3" eb="5">
      <t>コウガク</t>
    </rPh>
    <rPh sb="5" eb="8">
      <t>リョウヨウヒ</t>
    </rPh>
    <rPh sb="9" eb="11">
      <t>コウガク</t>
    </rPh>
    <rPh sb="11" eb="13">
      <t>カイゴ</t>
    </rPh>
    <rPh sb="13" eb="15">
      <t>ガッサン</t>
    </rPh>
    <rPh sb="16" eb="18">
      <t>スウチ</t>
    </rPh>
    <rPh sb="19" eb="20">
      <t>フク</t>
    </rPh>
    <phoneticPr fontId="1"/>
  </si>
  <si>
    <t>療養諸費
(費用額)</t>
    <rPh sb="0" eb="2">
      <t>リョウヨウ</t>
    </rPh>
    <rPh sb="2" eb="4">
      <t>ショヒ</t>
    </rPh>
    <rPh sb="6" eb="9">
      <t>ヒヨウガク</t>
    </rPh>
    <phoneticPr fontId="1"/>
  </si>
  <si>
    <t>72　福　　祉</t>
    <rPh sb="3" eb="4">
      <t>フク</t>
    </rPh>
    <rPh sb="6" eb="7">
      <t>サイワイ</t>
    </rPh>
    <phoneticPr fontId="1"/>
  </si>
  <si>
    <t>福　　祉　73</t>
    <rPh sb="0" eb="1">
      <t>フク</t>
    </rPh>
    <rPh sb="3" eb="4">
      <t>サイワイ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</si>
</sst>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;&quot;△ &quot;#,##0.0"/>
    <numFmt numFmtId="177" formatCode="#,##0.0;[Red]\-#,##0.0"/>
    <numFmt numFmtId="178" formatCode="#,##0;&quot;△ &quot;#,##0"/>
  </numFmts>
  <fonts count="7" x14ac:knownFonts="1">
    <font>
      <sz val="11"/>
      <name val="ＭＳ Ｐゴシック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6" fillId="0" borderId="0" applyFont="0" applyFill="0" applyBorder="0" applyAlignment="0" applyProtection="0"/>
  </cellStyleXfs>
  <cellXfs count="69">
    <xf numFmtId="0" fontId="0" fillId="0" borderId="0" xfId="0"/>
    <xf numFmtId="0" fontId="3" fillId="0" borderId="0" xfId="0" applyFont="1" applyFill="1" applyAlignment="1" applyProtection="1">
      <alignment vertical="center"/>
    </xf>
    <xf numFmtId="0" fontId="3" fillId="0" borderId="2" xfId="0" applyFont="1" applyFill="1" applyBorder="1" applyAlignment="1" applyProtection="1">
      <alignment horizontal="distributed" vertical="center"/>
    </xf>
    <xf numFmtId="178" fontId="3" fillId="0" borderId="0" xfId="0" applyNumberFormat="1" applyFont="1" applyFill="1" applyBorder="1" applyAlignment="1" applyProtection="1">
      <alignment vertical="center"/>
      <protection locked="0"/>
    </xf>
    <xf numFmtId="178" fontId="3" fillId="0" borderId="16" xfId="0" applyNumberFormat="1" applyFont="1" applyFill="1" applyBorder="1" applyAlignment="1" applyProtection="1">
      <alignment vertical="center"/>
      <protection locked="0"/>
    </xf>
    <xf numFmtId="38" fontId="3" fillId="0" borderId="0" xfId="1" applyFont="1" applyFill="1" applyBorder="1" applyAlignment="1" applyProtection="1">
      <alignment vertical="center"/>
    </xf>
    <xf numFmtId="38" fontId="3" fillId="0" borderId="0" xfId="1" applyFont="1" applyFill="1" applyBorder="1" applyAlignment="1" applyProtection="1">
      <alignment horizontal="right" vertical="center"/>
    </xf>
    <xf numFmtId="38" fontId="3" fillId="0" borderId="16" xfId="1" applyFont="1" applyFill="1" applyBorder="1" applyAlignment="1" applyProtection="1">
      <alignment horizontal="right" vertical="center"/>
    </xf>
    <xf numFmtId="177" fontId="3" fillId="0" borderId="0" xfId="1" applyNumberFormat="1" applyFont="1" applyFill="1" applyBorder="1" applyAlignment="1" applyProtection="1">
      <alignment vertical="center"/>
    </xf>
    <xf numFmtId="38" fontId="3" fillId="0" borderId="16" xfId="1" applyFont="1" applyFill="1" applyBorder="1" applyAlignment="1" applyProtection="1">
      <alignment vertical="center"/>
    </xf>
    <xf numFmtId="178" fontId="3" fillId="0" borderId="0" xfId="0" applyNumberFormat="1" applyFont="1" applyFill="1" applyBorder="1" applyAlignment="1" applyProtection="1">
      <alignment vertical="center"/>
    </xf>
    <xf numFmtId="176" fontId="3" fillId="0" borderId="0" xfId="0" applyNumberFormat="1" applyFont="1" applyFill="1" applyBorder="1" applyAlignment="1" applyProtection="1">
      <alignment vertical="center"/>
    </xf>
    <xf numFmtId="178" fontId="3" fillId="0" borderId="16" xfId="0" applyNumberFormat="1" applyFont="1" applyFill="1" applyBorder="1" applyAlignment="1" applyProtection="1">
      <alignment vertical="center"/>
    </xf>
    <xf numFmtId="38" fontId="3" fillId="0" borderId="8" xfId="1" applyFont="1" applyFill="1" applyBorder="1" applyAlignment="1" applyProtection="1">
      <alignment vertical="center"/>
    </xf>
    <xf numFmtId="178" fontId="3" fillId="0" borderId="8" xfId="0" applyNumberFormat="1" applyFont="1" applyFill="1" applyBorder="1" applyAlignment="1" applyProtection="1">
      <alignment vertical="center"/>
      <protection locked="0"/>
    </xf>
    <xf numFmtId="38" fontId="3" fillId="0" borderId="0" xfId="1" applyFont="1" applyFill="1" applyBorder="1" applyAlignment="1" applyProtection="1"/>
    <xf numFmtId="38" fontId="3" fillId="0" borderId="16" xfId="1" applyFont="1" applyFill="1" applyBorder="1" applyAlignment="1" applyProtection="1"/>
    <xf numFmtId="3" fontId="3" fillId="0" borderId="0" xfId="0" applyNumberFormat="1" applyFont="1" applyFill="1" applyBorder="1" applyAlignment="1" applyProtection="1">
      <alignment vertical="center"/>
    </xf>
    <xf numFmtId="3" fontId="3" fillId="0" borderId="16" xfId="0" applyNumberFormat="1" applyFont="1" applyFill="1" applyBorder="1" applyAlignment="1" applyProtection="1">
      <alignment vertical="center"/>
    </xf>
    <xf numFmtId="0" fontId="3" fillId="0" borderId="0" xfId="0" applyFont="1" applyFill="1" applyAlignment="1" applyProtection="1">
      <alignment horizontal="left" vertical="center"/>
    </xf>
    <xf numFmtId="0" fontId="3" fillId="0" borderId="0" xfId="0" applyFont="1" applyFill="1" applyAlignment="1" applyProtection="1">
      <alignment horizontal="center" vertical="center"/>
    </xf>
    <xf numFmtId="0" fontId="3" fillId="0" borderId="0" xfId="0" applyFont="1" applyFill="1" applyAlignment="1" applyProtection="1">
      <alignment horizontal="right" vertical="center"/>
    </xf>
    <xf numFmtId="0" fontId="3" fillId="0" borderId="0" xfId="0" applyFont="1" applyFill="1" applyAlignment="1" applyProtection="1">
      <alignment vertical="center"/>
      <protection locked="0"/>
    </xf>
    <xf numFmtId="0" fontId="3" fillId="0" borderId="0" xfId="0" applyFont="1" applyFill="1" applyAlignment="1" applyProtection="1">
      <alignment horizontal="center" vertical="center"/>
      <protection locked="0"/>
    </xf>
    <xf numFmtId="0" fontId="5" fillId="0" borderId="0" xfId="0" applyFont="1" applyFill="1" applyAlignment="1" applyProtection="1">
      <alignment horizontal="left" vertical="center"/>
    </xf>
    <xf numFmtId="0" fontId="4" fillId="0" borderId="0" xfId="0" applyFont="1" applyFill="1" applyAlignment="1" applyProtection="1">
      <alignment horizontal="center" vertical="center"/>
    </xf>
    <xf numFmtId="0" fontId="4" fillId="0" borderId="0" xfId="0" applyFont="1" applyFill="1" applyAlignment="1" applyProtection="1">
      <alignment vertical="center"/>
    </xf>
    <xf numFmtId="0" fontId="4" fillId="0" borderId="0" xfId="0" applyFont="1" applyFill="1" applyAlignment="1" applyProtection="1">
      <alignment horizontal="left" vertical="center"/>
    </xf>
    <xf numFmtId="0" fontId="3" fillId="0" borderId="1" xfId="0" applyFont="1" applyFill="1" applyBorder="1" applyAlignment="1" applyProtection="1">
      <alignment vertical="center"/>
    </xf>
    <xf numFmtId="0" fontId="3" fillId="0" borderId="5" xfId="0" applyFont="1" applyFill="1" applyBorder="1" applyAlignment="1" applyProtection="1">
      <alignment vertical="center"/>
    </xf>
    <xf numFmtId="0" fontId="3" fillId="0" borderId="5" xfId="0" applyFont="1" applyFill="1" applyBorder="1" applyAlignment="1" applyProtection="1">
      <alignment vertical="center" wrapText="1"/>
    </xf>
    <xf numFmtId="0" fontId="3" fillId="0" borderId="2" xfId="0" applyFont="1" applyFill="1" applyBorder="1" applyAlignment="1" applyProtection="1">
      <alignment horizontal="center" vertical="center"/>
    </xf>
    <xf numFmtId="0" fontId="3" fillId="0" borderId="3" xfId="0" applyFont="1" applyFill="1" applyBorder="1" applyAlignment="1" applyProtection="1">
      <alignment vertical="center"/>
    </xf>
    <xf numFmtId="0" fontId="3" fillId="0" borderId="7" xfId="0" applyFont="1" applyFill="1" applyBorder="1" applyAlignment="1" applyProtection="1">
      <alignment vertical="center"/>
    </xf>
    <xf numFmtId="0" fontId="3" fillId="0" borderId="8" xfId="0" applyFont="1" applyFill="1" applyBorder="1" applyAlignment="1" applyProtection="1">
      <alignment horizontal="center" vertical="center"/>
    </xf>
    <xf numFmtId="0" fontId="3" fillId="0" borderId="8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vertical="center" wrapText="1"/>
    </xf>
    <xf numFmtId="0" fontId="3" fillId="0" borderId="0" xfId="0" applyFont="1" applyFill="1" applyBorder="1" applyAlignment="1" applyProtection="1">
      <alignment horizontal="distributed" vertical="center" wrapText="1"/>
    </xf>
    <xf numFmtId="0" fontId="3" fillId="0" borderId="15" xfId="0" applyFont="1" applyFill="1" applyBorder="1" applyAlignment="1" applyProtection="1">
      <alignment vertical="center" wrapText="1"/>
    </xf>
    <xf numFmtId="0" fontId="2" fillId="0" borderId="2" xfId="0" applyFont="1" applyFill="1" applyBorder="1" applyAlignment="1" applyProtection="1">
      <alignment horizontal="center" vertical="center"/>
    </xf>
    <xf numFmtId="0" fontId="2" fillId="0" borderId="4" xfId="0" applyFont="1" applyFill="1" applyBorder="1" applyAlignment="1" applyProtection="1">
      <alignment horizontal="center" vertical="center"/>
    </xf>
    <xf numFmtId="0" fontId="3" fillId="0" borderId="9" xfId="0" applyFont="1" applyFill="1" applyBorder="1" applyAlignment="1" applyProtection="1">
      <alignment horizontal="center" vertical="center"/>
    </xf>
    <xf numFmtId="178" fontId="3" fillId="0" borderId="9" xfId="0" applyNumberFormat="1" applyFont="1" applyFill="1" applyBorder="1" applyAlignment="1" applyProtection="1">
      <alignment vertical="center"/>
      <protection locked="0"/>
    </xf>
    <xf numFmtId="178" fontId="3" fillId="0" borderId="10" xfId="0" applyNumberFormat="1" applyFont="1" applyFill="1" applyBorder="1" applyAlignment="1" applyProtection="1">
      <alignment vertical="center"/>
      <protection locked="0"/>
    </xf>
    <xf numFmtId="176" fontId="3" fillId="0" borderId="10" xfId="0" applyNumberFormat="1" applyFont="1" applyFill="1" applyBorder="1" applyAlignment="1" applyProtection="1">
      <alignment vertical="center"/>
    </xf>
    <xf numFmtId="178" fontId="3" fillId="0" borderId="17" xfId="0" applyNumberFormat="1" applyFont="1" applyFill="1" applyBorder="1" applyAlignment="1" applyProtection="1">
      <alignment vertical="center"/>
      <protection locked="0"/>
    </xf>
    <xf numFmtId="0" fontId="3" fillId="0" borderId="0" xfId="0" applyFont="1" applyFill="1" applyAlignment="1" applyProtection="1">
      <alignment horizontal="right" vertical="center"/>
      <protection locked="0"/>
    </xf>
    <xf numFmtId="0" fontId="2" fillId="0" borderId="0" xfId="0" applyFont="1" applyFill="1" applyAlignment="1" applyProtection="1">
      <alignment horizontal="center" vertical="center"/>
    </xf>
    <xf numFmtId="0" fontId="6" fillId="0" borderId="0" xfId="0" applyFont="1" applyFill="1" applyAlignment="1" applyProtection="1">
      <alignment vertical="center"/>
    </xf>
    <xf numFmtId="38" fontId="3" fillId="0" borderId="10" xfId="1" applyFont="1" applyFill="1" applyBorder="1" applyAlignment="1" applyProtection="1">
      <alignment vertical="center"/>
    </xf>
    <xf numFmtId="0" fontId="3" fillId="0" borderId="6" xfId="0" applyFont="1" applyFill="1" applyBorder="1" applyAlignment="1" applyProtection="1">
      <alignment horizontal="center" vertical="center"/>
    </xf>
    <xf numFmtId="0" fontId="3" fillId="0" borderId="7" xfId="0" applyFont="1" applyFill="1" applyBorder="1" applyAlignment="1" applyProtection="1">
      <alignment horizontal="center" vertical="center"/>
    </xf>
    <xf numFmtId="0" fontId="3" fillId="0" borderId="6" xfId="0" applyFont="1" applyFill="1" applyBorder="1" applyAlignment="1" applyProtection="1">
      <alignment horizontal="center" vertical="center" wrapText="1"/>
    </xf>
    <xf numFmtId="0" fontId="3" fillId="0" borderId="7" xfId="0" applyFont="1" applyFill="1" applyBorder="1" applyAlignment="1" applyProtection="1">
      <alignment horizontal="center" vertical="center" wrapText="1"/>
    </xf>
    <xf numFmtId="0" fontId="3" fillId="0" borderId="11" xfId="0" applyFont="1" applyFill="1" applyBorder="1" applyAlignment="1" applyProtection="1">
      <alignment horizontal="center" vertical="center"/>
    </xf>
    <xf numFmtId="0" fontId="3" fillId="0" borderId="6" xfId="0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 applyProtection="1">
      <alignment horizontal="center" vertical="center" wrapText="1"/>
    </xf>
    <xf numFmtId="0" fontId="3" fillId="0" borderId="6" xfId="0" applyFont="1" applyFill="1" applyBorder="1" applyAlignment="1" applyProtection="1">
      <alignment horizontal="center" vertical="center"/>
    </xf>
    <xf numFmtId="0" fontId="3" fillId="0" borderId="7" xfId="0" applyFont="1" applyFill="1" applyBorder="1" applyAlignment="1" applyProtection="1">
      <alignment horizontal="center" vertical="center"/>
    </xf>
    <xf numFmtId="0" fontId="3" fillId="0" borderId="6" xfId="0" applyFont="1" applyFill="1" applyBorder="1" applyAlignment="1" applyProtection="1">
      <alignment horizontal="center" vertical="center" wrapText="1"/>
    </xf>
    <xf numFmtId="0" fontId="3" fillId="0" borderId="7" xfId="0" applyFont="1" applyFill="1" applyBorder="1" applyAlignment="1" applyProtection="1">
      <alignment horizontal="center" vertical="center" wrapText="1"/>
    </xf>
    <xf numFmtId="0" fontId="3" fillId="0" borderId="12" xfId="0" applyFont="1" applyFill="1" applyBorder="1" applyAlignment="1" applyProtection="1">
      <alignment horizontal="center" vertical="center" wrapText="1"/>
    </xf>
    <xf numFmtId="0" fontId="3" fillId="0" borderId="13" xfId="0" applyFont="1" applyFill="1" applyBorder="1" applyAlignment="1" applyProtection="1">
      <alignment horizontal="center" vertical="center" wrapText="1"/>
    </xf>
    <xf numFmtId="0" fontId="3" fillId="0" borderId="14" xfId="0" applyFont="1" applyFill="1" applyBorder="1" applyAlignment="1" applyProtection="1">
      <alignment horizontal="center" vertical="center" wrapText="1"/>
    </xf>
    <xf numFmtId="0" fontId="3" fillId="0" borderId="11" xfId="0" applyFont="1" applyFill="1" applyBorder="1" applyAlignment="1" applyProtection="1">
      <alignment horizontal="center" vertical="center"/>
    </xf>
    <xf numFmtId="0" fontId="3" fillId="0" borderId="11" xfId="0" applyFont="1" applyFill="1" applyBorder="1" applyAlignment="1" applyProtection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7"/>
  <sheetViews>
    <sheetView showGridLines="0" tabSelected="1" view="pageBreakPreview" zoomScale="90" zoomScaleNormal="89" zoomScaleSheetLayoutView="90" workbookViewId="0">
      <pane ySplit="7" topLeftCell="A8" activePane="bottomLeft" state="frozen"/>
      <selection pane="bottomLeft" activeCell="F51" sqref="F51"/>
    </sheetView>
  </sheetViews>
  <sheetFormatPr defaultColWidth="9" defaultRowHeight="20.100000000000001" customHeight="1" x14ac:dyDescent="0.15"/>
  <cols>
    <col min="1" max="1" width="15.625" style="49" customWidth="1"/>
    <col min="2" max="2" width="7.625" style="20" customWidth="1"/>
    <col min="3" max="11" width="12.875" style="1" customWidth="1"/>
    <col min="12" max="12" width="17.375" style="1" bestFit="1" customWidth="1"/>
    <col min="13" max="13" width="12.875" style="1" customWidth="1"/>
    <col min="14" max="14" width="9" style="1" customWidth="1"/>
    <col min="15" max="16384" width="9" style="1"/>
  </cols>
  <sheetData>
    <row r="1" spans="1:13" ht="14.25" customHeight="1" x14ac:dyDescent="0.15">
      <c r="A1" s="19" t="s">
        <v>36</v>
      </c>
      <c r="M1" s="21" t="s">
        <v>37</v>
      </c>
    </row>
    <row r="2" spans="1:13" s="22" customFormat="1" ht="14.25" customHeight="1" x14ac:dyDescent="0.15">
      <c r="B2" s="23"/>
    </row>
    <row r="3" spans="1:13" s="26" customFormat="1" ht="18.75" x14ac:dyDescent="0.15">
      <c r="A3" s="24" t="s">
        <v>27</v>
      </c>
      <c r="B3" s="25"/>
    </row>
    <row r="4" spans="1:13" s="26" customFormat="1" ht="14.25" customHeight="1" thickBot="1" x14ac:dyDescent="0.2">
      <c r="A4" s="27"/>
      <c r="B4" s="25"/>
      <c r="M4" s="21" t="s">
        <v>23</v>
      </c>
    </row>
    <row r="5" spans="1:13" s="50" customFormat="1" ht="14.25" customHeight="1" x14ac:dyDescent="0.15">
      <c r="A5" s="28"/>
      <c r="B5" s="29"/>
      <c r="C5" s="29"/>
      <c r="D5" s="30"/>
      <c r="E5" s="58" t="s">
        <v>5</v>
      </c>
      <c r="F5" s="58"/>
      <c r="G5" s="58"/>
      <c r="H5" s="58"/>
      <c r="I5" s="58"/>
      <c r="J5" s="59" t="s">
        <v>35</v>
      </c>
      <c r="K5" s="59" t="s">
        <v>7</v>
      </c>
      <c r="L5" s="59" t="s">
        <v>1</v>
      </c>
      <c r="M5" s="64" t="s">
        <v>8</v>
      </c>
    </row>
    <row r="6" spans="1:13" s="50" customFormat="1" ht="14.25" customHeight="1" x14ac:dyDescent="0.15">
      <c r="A6" s="31" t="s">
        <v>2</v>
      </c>
      <c r="B6" s="52" t="s">
        <v>4</v>
      </c>
      <c r="C6" s="52" t="s">
        <v>28</v>
      </c>
      <c r="D6" s="54" t="s">
        <v>19</v>
      </c>
      <c r="E6" s="67" t="s">
        <v>9</v>
      </c>
      <c r="F6" s="67" t="s">
        <v>10</v>
      </c>
      <c r="G6" s="67" t="s">
        <v>3</v>
      </c>
      <c r="H6" s="56" t="s">
        <v>29</v>
      </c>
      <c r="I6" s="68" t="s">
        <v>31</v>
      </c>
      <c r="J6" s="60"/>
      <c r="K6" s="62"/>
      <c r="L6" s="62"/>
      <c r="M6" s="65"/>
    </row>
    <row r="7" spans="1:13" s="50" customFormat="1" ht="14.25" customHeight="1" x14ac:dyDescent="0.15">
      <c r="A7" s="32"/>
      <c r="B7" s="33"/>
      <c r="C7" s="53" t="s">
        <v>32</v>
      </c>
      <c r="D7" s="55" t="s">
        <v>33</v>
      </c>
      <c r="E7" s="61"/>
      <c r="F7" s="61"/>
      <c r="G7" s="61"/>
      <c r="H7" s="53" t="s">
        <v>30</v>
      </c>
      <c r="I7" s="61"/>
      <c r="J7" s="61"/>
      <c r="K7" s="63"/>
      <c r="L7" s="63"/>
      <c r="M7" s="66"/>
    </row>
    <row r="8" spans="1:13" s="50" customFormat="1" ht="12" customHeight="1" x14ac:dyDescent="0.15">
      <c r="A8" s="31"/>
      <c r="B8" s="34"/>
      <c r="C8" s="35"/>
      <c r="D8" s="36"/>
      <c r="E8" s="37"/>
      <c r="F8" s="37"/>
      <c r="G8" s="37"/>
      <c r="H8" s="37"/>
      <c r="I8" s="37"/>
      <c r="J8" s="37"/>
      <c r="K8" s="38"/>
      <c r="L8" s="39"/>
      <c r="M8" s="40"/>
    </row>
    <row r="9" spans="1:13" ht="15.95" customHeight="1" x14ac:dyDescent="0.15">
      <c r="A9" s="2" t="s">
        <v>11</v>
      </c>
      <c r="B9" s="52">
        <v>1</v>
      </c>
      <c r="C9" s="5">
        <f t="shared" ref="C9:G11" si="0">C13+C17+C21+C25+C29+C33+C37+C41+C45+C49</f>
        <v>75416</v>
      </c>
      <c r="D9" s="5">
        <f t="shared" si="0"/>
        <v>122345</v>
      </c>
      <c r="E9" s="5">
        <f t="shared" si="0"/>
        <v>12098562</v>
      </c>
      <c r="F9" s="5">
        <f t="shared" si="0"/>
        <v>11595759</v>
      </c>
      <c r="G9" s="5">
        <f t="shared" si="0"/>
        <v>502804</v>
      </c>
      <c r="H9" s="8">
        <f>F9/(F9+G9)*100</f>
        <v>95.844101485440873</v>
      </c>
      <c r="I9" s="5">
        <f>E9*1000/D9</f>
        <v>98888.896154317714</v>
      </c>
      <c r="J9" s="5">
        <f t="shared" ref="J9:M11" si="1">J13+J17+J21+J25+J29+J33+J37+J41+J45+J49</f>
        <v>43660342</v>
      </c>
      <c r="K9" s="5">
        <f t="shared" si="1"/>
        <v>4107524</v>
      </c>
      <c r="L9" s="5">
        <f t="shared" si="1"/>
        <v>155797</v>
      </c>
      <c r="M9" s="9">
        <f t="shared" si="1"/>
        <v>35300</v>
      </c>
    </row>
    <row r="10" spans="1:13" ht="15.95" customHeight="1" x14ac:dyDescent="0.15">
      <c r="A10" s="2"/>
      <c r="B10" s="52">
        <v>2</v>
      </c>
      <c r="C10" s="5">
        <f t="shared" si="0"/>
        <v>74347</v>
      </c>
      <c r="D10" s="5">
        <f t="shared" si="0"/>
        <v>119200</v>
      </c>
      <c r="E10" s="5">
        <f t="shared" si="0"/>
        <v>12127491</v>
      </c>
      <c r="F10" s="5">
        <f t="shared" si="0"/>
        <v>11674785</v>
      </c>
      <c r="G10" s="5">
        <f t="shared" si="0"/>
        <v>452707</v>
      </c>
      <c r="H10" s="8">
        <f t="shared" ref="H10" si="2">F10/(F10+G10)*100</f>
        <v>96.267101227525032</v>
      </c>
      <c r="I10" s="5">
        <f>E10*1000/D10</f>
        <v>101740.69630872483</v>
      </c>
      <c r="J10" s="5">
        <f t="shared" si="1"/>
        <v>41655358</v>
      </c>
      <c r="K10" s="5">
        <f t="shared" si="1"/>
        <v>4152482</v>
      </c>
      <c r="L10" s="5">
        <f t="shared" si="1"/>
        <v>160789</v>
      </c>
      <c r="M10" s="9">
        <f t="shared" si="1"/>
        <v>36400</v>
      </c>
    </row>
    <row r="11" spans="1:13" ht="15.95" customHeight="1" x14ac:dyDescent="0.15">
      <c r="A11" s="2"/>
      <c r="B11" s="52">
        <v>3</v>
      </c>
      <c r="C11" s="5">
        <f t="shared" si="0"/>
        <v>73623</v>
      </c>
      <c r="D11" s="5">
        <f t="shared" si="0"/>
        <v>116604</v>
      </c>
      <c r="E11" s="5">
        <f t="shared" si="0"/>
        <v>11894048</v>
      </c>
      <c r="F11" s="5">
        <f t="shared" si="0"/>
        <v>11493473</v>
      </c>
      <c r="G11" s="5">
        <f t="shared" si="0"/>
        <v>400573</v>
      </c>
      <c r="H11" s="8">
        <f>F11/(F11+G11)*100</f>
        <v>96.632155281726668</v>
      </c>
      <c r="I11" s="5">
        <f>E11*1000/D11</f>
        <v>102003.77345545607</v>
      </c>
      <c r="J11" s="5">
        <f t="shared" si="1"/>
        <v>43435771</v>
      </c>
      <c r="K11" s="5">
        <f t="shared" si="1"/>
        <v>4291552</v>
      </c>
      <c r="L11" s="5">
        <f t="shared" si="1"/>
        <v>140836</v>
      </c>
      <c r="M11" s="9">
        <f t="shared" si="1"/>
        <v>38550</v>
      </c>
    </row>
    <row r="12" spans="1:13" ht="12" customHeight="1" x14ac:dyDescent="0.15">
      <c r="A12" s="41"/>
      <c r="B12" s="52"/>
      <c r="C12" s="10"/>
      <c r="D12" s="10"/>
      <c r="E12" s="10"/>
      <c r="F12" s="10"/>
      <c r="G12" s="10"/>
      <c r="H12" s="11"/>
      <c r="I12" s="5"/>
      <c r="J12" s="10"/>
      <c r="K12" s="10"/>
      <c r="L12" s="10"/>
      <c r="M12" s="12"/>
    </row>
    <row r="13" spans="1:13" ht="15.95" customHeight="1" x14ac:dyDescent="0.15">
      <c r="A13" s="2" t="s">
        <v>13</v>
      </c>
      <c r="B13" s="52">
        <v>1</v>
      </c>
      <c r="C13" s="3">
        <v>14232</v>
      </c>
      <c r="D13" s="3">
        <v>22839</v>
      </c>
      <c r="E13" s="3">
        <v>2197790</v>
      </c>
      <c r="F13" s="3">
        <v>2159218</v>
      </c>
      <c r="G13" s="3">
        <v>38572</v>
      </c>
      <c r="H13" s="8">
        <f t="shared" ref="H13" si="3">F13/(F13+G13)*100</f>
        <v>98.244964259551637</v>
      </c>
      <c r="I13" s="5">
        <f t="shared" ref="I13:I14" si="4">E13*1000/D13</f>
        <v>96229.694820263583</v>
      </c>
      <c r="J13" s="3">
        <v>7909510</v>
      </c>
      <c r="K13" s="3">
        <v>727918</v>
      </c>
      <c r="L13" s="3">
        <v>31414</v>
      </c>
      <c r="M13" s="4">
        <v>7400</v>
      </c>
    </row>
    <row r="14" spans="1:13" ht="15.95" customHeight="1" x14ac:dyDescent="0.15">
      <c r="A14" s="2"/>
      <c r="B14" s="52">
        <v>2</v>
      </c>
      <c r="C14" s="3">
        <v>14210</v>
      </c>
      <c r="D14" s="3">
        <v>22521</v>
      </c>
      <c r="E14" s="3">
        <v>2176161</v>
      </c>
      <c r="F14" s="3">
        <v>2144001</v>
      </c>
      <c r="G14" s="3">
        <v>32160</v>
      </c>
      <c r="H14" s="8">
        <f>F14/(F14+G14)*100</f>
        <v>98.522168166785448</v>
      </c>
      <c r="I14" s="5">
        <f t="shared" si="4"/>
        <v>96628.080458238983</v>
      </c>
      <c r="J14" s="3">
        <v>7676600</v>
      </c>
      <c r="K14" s="3">
        <v>768844</v>
      </c>
      <c r="L14" s="3">
        <v>35130</v>
      </c>
      <c r="M14" s="4">
        <v>6800</v>
      </c>
    </row>
    <row r="15" spans="1:13" ht="15.95" customHeight="1" x14ac:dyDescent="0.15">
      <c r="A15" s="2"/>
      <c r="B15" s="52">
        <v>3</v>
      </c>
      <c r="C15" s="3">
        <v>14137</v>
      </c>
      <c r="D15" s="3">
        <v>22162</v>
      </c>
      <c r="E15" s="3">
        <v>2148600</v>
      </c>
      <c r="F15" s="3">
        <v>2121914</v>
      </c>
      <c r="G15" s="3">
        <v>26686</v>
      </c>
      <c r="H15" s="8">
        <v>98.8</v>
      </c>
      <c r="I15" s="5">
        <v>96950</v>
      </c>
      <c r="J15" s="3">
        <v>7864796</v>
      </c>
      <c r="K15" s="3">
        <v>752896</v>
      </c>
      <c r="L15" s="3">
        <v>24450</v>
      </c>
      <c r="M15" s="4">
        <v>7500</v>
      </c>
    </row>
    <row r="16" spans="1:13" ht="12" customHeight="1" x14ac:dyDescent="0.15">
      <c r="A16" s="41"/>
      <c r="B16" s="52"/>
      <c r="C16" s="3"/>
      <c r="D16" s="3"/>
      <c r="E16" s="3"/>
      <c r="F16" s="3"/>
      <c r="G16" s="3"/>
      <c r="H16" s="11"/>
      <c r="I16" s="5"/>
      <c r="J16" s="3"/>
      <c r="K16" s="3"/>
      <c r="L16" s="3"/>
      <c r="M16" s="4"/>
    </row>
    <row r="17" spans="1:13" ht="15.95" customHeight="1" x14ac:dyDescent="0.15">
      <c r="A17" s="2" t="s">
        <v>6</v>
      </c>
      <c r="B17" s="52">
        <v>1</v>
      </c>
      <c r="C17" s="13">
        <v>6963</v>
      </c>
      <c r="D17" s="5">
        <v>11339</v>
      </c>
      <c r="E17" s="5">
        <v>1123376</v>
      </c>
      <c r="F17" s="5">
        <v>1080815</v>
      </c>
      <c r="G17" s="3">
        <v>42562</v>
      </c>
      <c r="H17" s="8">
        <f t="shared" ref="H17" si="5">F17/(F17+G17)*100</f>
        <v>96.211245200854208</v>
      </c>
      <c r="I17" s="5">
        <f t="shared" ref="I17:I18" si="6">E17*1000/D17</f>
        <v>99071.875826792486</v>
      </c>
      <c r="J17" s="5">
        <v>3899330</v>
      </c>
      <c r="K17" s="5">
        <v>339460</v>
      </c>
      <c r="L17" s="5">
        <v>19708</v>
      </c>
      <c r="M17" s="9">
        <v>3350</v>
      </c>
    </row>
    <row r="18" spans="1:13" ht="15.95" customHeight="1" x14ac:dyDescent="0.15">
      <c r="A18" s="2"/>
      <c r="B18" s="52">
        <v>2</v>
      </c>
      <c r="C18" s="13">
        <v>6872</v>
      </c>
      <c r="D18" s="5">
        <v>11055</v>
      </c>
      <c r="E18" s="5">
        <v>1119527</v>
      </c>
      <c r="F18" s="5">
        <v>1079233</v>
      </c>
      <c r="G18" s="3">
        <v>40294</v>
      </c>
      <c r="H18" s="8">
        <f>F18/(F18+G18)*100</f>
        <v>96.40080140988114</v>
      </c>
      <c r="I18" s="5">
        <f t="shared" si="6"/>
        <v>101268.83763003166</v>
      </c>
      <c r="J18" s="5">
        <v>3767462</v>
      </c>
      <c r="K18" s="5">
        <v>359558</v>
      </c>
      <c r="L18" s="5">
        <v>14589</v>
      </c>
      <c r="M18" s="9">
        <v>4450</v>
      </c>
    </row>
    <row r="19" spans="1:13" ht="15.95" customHeight="1" x14ac:dyDescent="0.15">
      <c r="A19" s="2"/>
      <c r="B19" s="52">
        <v>3</v>
      </c>
      <c r="C19" s="13">
        <v>6842</v>
      </c>
      <c r="D19" s="5">
        <v>10828</v>
      </c>
      <c r="E19" s="5">
        <v>1085504</v>
      </c>
      <c r="F19" s="5">
        <v>1050805</v>
      </c>
      <c r="G19" s="3">
        <v>34699</v>
      </c>
      <c r="H19" s="8">
        <v>96.8</v>
      </c>
      <c r="I19" s="5">
        <v>100250</v>
      </c>
      <c r="J19" s="5">
        <v>4219209</v>
      </c>
      <c r="K19" s="5">
        <v>418596</v>
      </c>
      <c r="L19" s="5">
        <v>14668</v>
      </c>
      <c r="M19" s="9">
        <v>3400</v>
      </c>
    </row>
    <row r="20" spans="1:13" ht="12" customHeight="1" x14ac:dyDescent="0.15">
      <c r="A20" s="41"/>
      <c r="B20" s="52"/>
      <c r="C20" s="3"/>
      <c r="D20" s="3"/>
      <c r="E20" s="3"/>
      <c r="F20" s="3"/>
      <c r="G20" s="3"/>
      <c r="H20" s="11"/>
      <c r="I20" s="5"/>
      <c r="J20" s="3"/>
      <c r="K20" s="3"/>
      <c r="L20" s="3"/>
      <c r="M20" s="4"/>
    </row>
    <row r="21" spans="1:13" ht="15.95" customHeight="1" x14ac:dyDescent="0.15">
      <c r="A21" s="2" t="s">
        <v>14</v>
      </c>
      <c r="B21" s="52">
        <v>1</v>
      </c>
      <c r="C21" s="14">
        <v>12651</v>
      </c>
      <c r="D21" s="3">
        <v>19974</v>
      </c>
      <c r="E21" s="3">
        <v>1964435</v>
      </c>
      <c r="F21" s="3">
        <v>1827034</v>
      </c>
      <c r="G21" s="3">
        <v>137401</v>
      </c>
      <c r="H21" s="8">
        <f t="shared" ref="H21" si="7">F21/(F21+G21)*100</f>
        <v>93.005571576560186</v>
      </c>
      <c r="I21" s="5">
        <f t="shared" ref="I21:I22" si="8">E21*1000/D21</f>
        <v>98349.604485831587</v>
      </c>
      <c r="J21" s="3">
        <v>7054718</v>
      </c>
      <c r="K21" s="3">
        <v>687862</v>
      </c>
      <c r="L21" s="3">
        <v>32911</v>
      </c>
      <c r="M21" s="4">
        <v>5150</v>
      </c>
    </row>
    <row r="22" spans="1:13" ht="15.95" customHeight="1" x14ac:dyDescent="0.15">
      <c r="A22" s="2"/>
      <c r="B22" s="52">
        <v>2</v>
      </c>
      <c r="C22" s="14">
        <v>12432</v>
      </c>
      <c r="D22" s="3">
        <v>19407</v>
      </c>
      <c r="E22" s="3">
        <v>2041720</v>
      </c>
      <c r="F22" s="3">
        <v>1917381</v>
      </c>
      <c r="G22" s="3">
        <v>124339</v>
      </c>
      <c r="H22" s="8">
        <v>93.910085614090079</v>
      </c>
      <c r="I22" s="5">
        <f t="shared" si="8"/>
        <v>105205.33828000206</v>
      </c>
      <c r="J22" s="3">
        <v>6749017</v>
      </c>
      <c r="K22" s="3">
        <v>702567</v>
      </c>
      <c r="L22" s="3">
        <v>33388</v>
      </c>
      <c r="M22" s="4">
        <v>5700</v>
      </c>
    </row>
    <row r="23" spans="1:13" ht="15.95" customHeight="1" x14ac:dyDescent="0.15">
      <c r="A23" s="2"/>
      <c r="B23" s="52">
        <v>3</v>
      </c>
      <c r="C23" s="14">
        <v>12246</v>
      </c>
      <c r="D23" s="3">
        <v>18868</v>
      </c>
      <c r="E23" s="3">
        <v>1973648</v>
      </c>
      <c r="F23" s="3">
        <v>1860758</v>
      </c>
      <c r="G23" s="3">
        <v>112890</v>
      </c>
      <c r="H23" s="8">
        <v>94.3</v>
      </c>
      <c r="I23" s="5">
        <v>104603</v>
      </c>
      <c r="J23" s="3">
        <v>7083359</v>
      </c>
      <c r="K23" s="3">
        <v>733282</v>
      </c>
      <c r="L23" s="3">
        <v>25200</v>
      </c>
      <c r="M23" s="4">
        <v>4900</v>
      </c>
    </row>
    <row r="24" spans="1:13" ht="12" customHeight="1" x14ac:dyDescent="0.15">
      <c r="A24" s="41"/>
      <c r="B24" s="52"/>
      <c r="C24" s="3"/>
      <c r="D24" s="3"/>
      <c r="E24" s="3"/>
      <c r="F24" s="3"/>
      <c r="G24" s="3"/>
      <c r="H24" s="11"/>
      <c r="I24" s="5"/>
      <c r="J24" s="3"/>
      <c r="K24" s="3"/>
      <c r="L24" s="3"/>
      <c r="M24" s="4"/>
    </row>
    <row r="25" spans="1:13" ht="15.95" customHeight="1" x14ac:dyDescent="0.15">
      <c r="A25" s="2" t="s">
        <v>15</v>
      </c>
      <c r="B25" s="52">
        <v>1</v>
      </c>
      <c r="C25" s="14">
        <v>9765</v>
      </c>
      <c r="D25" s="3">
        <v>15702</v>
      </c>
      <c r="E25" s="3">
        <v>1647502</v>
      </c>
      <c r="F25" s="3">
        <v>1613326</v>
      </c>
      <c r="G25" s="3">
        <v>34176</v>
      </c>
      <c r="H25" s="8">
        <f t="shared" ref="H25:H26" si="9">F25/(F25+G25)*100</f>
        <v>97.92558673676875</v>
      </c>
      <c r="I25" s="5">
        <f t="shared" ref="I25:I26" si="10">E25*1000/D25</f>
        <v>104923.06712520697</v>
      </c>
      <c r="J25" s="3">
        <v>5704526</v>
      </c>
      <c r="K25" s="3">
        <v>531739</v>
      </c>
      <c r="L25" s="3">
        <v>16784</v>
      </c>
      <c r="M25" s="4">
        <v>4100</v>
      </c>
    </row>
    <row r="26" spans="1:13" ht="15.95" customHeight="1" x14ac:dyDescent="0.15">
      <c r="A26" s="2"/>
      <c r="B26" s="52">
        <v>2</v>
      </c>
      <c r="C26" s="14">
        <v>9609</v>
      </c>
      <c r="D26" s="3">
        <v>15281</v>
      </c>
      <c r="E26" s="3">
        <v>1625855</v>
      </c>
      <c r="F26" s="3">
        <v>1591999</v>
      </c>
      <c r="G26" s="3">
        <v>33856</v>
      </c>
      <c r="H26" s="8">
        <f t="shared" si="9"/>
        <v>97.91764948288747</v>
      </c>
      <c r="I26" s="5">
        <f t="shared" si="10"/>
        <v>106397.15987173615</v>
      </c>
      <c r="J26" s="3">
        <v>5502701</v>
      </c>
      <c r="K26" s="3">
        <v>532170</v>
      </c>
      <c r="L26" s="3">
        <v>15959</v>
      </c>
      <c r="M26" s="4">
        <v>3850</v>
      </c>
    </row>
    <row r="27" spans="1:13" ht="15.95" customHeight="1" x14ac:dyDescent="0.15">
      <c r="A27" s="2"/>
      <c r="B27" s="52">
        <v>3</v>
      </c>
      <c r="C27" s="14">
        <v>9466</v>
      </c>
      <c r="D27" s="3">
        <v>14840</v>
      </c>
      <c r="E27" s="3">
        <v>1576346</v>
      </c>
      <c r="F27" s="3">
        <v>1551804</v>
      </c>
      <c r="G27" s="3">
        <v>24542</v>
      </c>
      <c r="H27" s="8">
        <v>98.4</v>
      </c>
      <c r="I27" s="5">
        <v>106223</v>
      </c>
      <c r="J27" s="3">
        <v>5822397</v>
      </c>
      <c r="K27" s="3">
        <v>585505</v>
      </c>
      <c r="L27" s="3">
        <v>18884</v>
      </c>
      <c r="M27" s="4">
        <v>4600</v>
      </c>
    </row>
    <row r="28" spans="1:13" ht="12" customHeight="1" x14ac:dyDescent="0.15">
      <c r="A28" s="2"/>
      <c r="B28" s="52"/>
      <c r="C28" s="3"/>
      <c r="D28" s="3"/>
      <c r="E28" s="3"/>
      <c r="F28" s="3"/>
      <c r="G28" s="3"/>
      <c r="H28" s="11"/>
      <c r="I28" s="5"/>
      <c r="J28" s="3"/>
      <c r="K28" s="3"/>
      <c r="L28" s="3"/>
      <c r="M28" s="4"/>
    </row>
    <row r="29" spans="1:13" ht="15.95" customHeight="1" x14ac:dyDescent="0.15">
      <c r="A29" s="2" t="s">
        <v>12</v>
      </c>
      <c r="B29" s="52">
        <v>1</v>
      </c>
      <c r="C29" s="10">
        <v>10946</v>
      </c>
      <c r="D29" s="10">
        <v>17481</v>
      </c>
      <c r="E29" s="10">
        <v>1594833</v>
      </c>
      <c r="F29" s="10">
        <v>1489961</v>
      </c>
      <c r="G29" s="10">
        <v>104872</v>
      </c>
      <c r="H29" s="8">
        <f t="shared" ref="H29:H30" si="11">F29/(F29+G29)*100</f>
        <v>93.424264484118396</v>
      </c>
      <c r="I29" s="5">
        <f t="shared" ref="I29:I30" si="12">E29*1000/D29</f>
        <v>91232.366569418227</v>
      </c>
      <c r="J29" s="10">
        <v>6397599</v>
      </c>
      <c r="K29" s="10">
        <v>601095</v>
      </c>
      <c r="L29" s="10">
        <v>20137</v>
      </c>
      <c r="M29" s="12">
        <v>4900</v>
      </c>
    </row>
    <row r="30" spans="1:13" ht="15.95" customHeight="1" x14ac:dyDescent="0.15">
      <c r="A30" s="41"/>
      <c r="B30" s="52">
        <v>2</v>
      </c>
      <c r="C30" s="10">
        <v>10807</v>
      </c>
      <c r="D30" s="10">
        <v>17012</v>
      </c>
      <c r="E30" s="10">
        <v>1649147</v>
      </c>
      <c r="F30" s="10">
        <v>1552805</v>
      </c>
      <c r="G30" s="10">
        <v>96342</v>
      </c>
      <c r="H30" s="8">
        <f t="shared" si="11"/>
        <v>94.158070808727174</v>
      </c>
      <c r="I30" s="5">
        <f t="shared" si="12"/>
        <v>96940.218669174705</v>
      </c>
      <c r="J30" s="10">
        <v>6064423</v>
      </c>
      <c r="K30" s="10">
        <v>621749</v>
      </c>
      <c r="L30" s="10">
        <v>18942</v>
      </c>
      <c r="M30" s="12">
        <v>4800</v>
      </c>
    </row>
    <row r="31" spans="1:13" ht="15.95" customHeight="1" x14ac:dyDescent="0.15">
      <c r="A31" s="41"/>
      <c r="B31" s="57">
        <v>3</v>
      </c>
      <c r="C31" s="10">
        <v>10666</v>
      </c>
      <c r="D31" s="10">
        <v>16604</v>
      </c>
      <c r="E31" s="10">
        <v>1600504</v>
      </c>
      <c r="F31" s="10">
        <v>1505632</v>
      </c>
      <c r="G31" s="10">
        <v>94871</v>
      </c>
      <c r="H31" s="8">
        <v>94.1</v>
      </c>
      <c r="I31" s="5">
        <v>96393</v>
      </c>
      <c r="J31" s="10">
        <v>6140237</v>
      </c>
      <c r="K31" s="10">
        <v>612025</v>
      </c>
      <c r="L31" s="10">
        <v>19268</v>
      </c>
      <c r="M31" s="12">
        <v>6400</v>
      </c>
    </row>
    <row r="32" spans="1:13" ht="12" customHeight="1" x14ac:dyDescent="0.15">
      <c r="A32" s="41"/>
      <c r="B32" s="52"/>
      <c r="C32" s="3"/>
      <c r="D32" s="3"/>
      <c r="E32" s="3"/>
      <c r="F32" s="3"/>
      <c r="G32" s="3"/>
      <c r="H32" s="11"/>
      <c r="I32" s="5"/>
      <c r="J32" s="3"/>
      <c r="K32" s="3"/>
      <c r="L32" s="3"/>
      <c r="M32" s="4"/>
    </row>
    <row r="33" spans="1:13" ht="15.95" customHeight="1" x14ac:dyDescent="0.15">
      <c r="A33" s="2" t="s">
        <v>16</v>
      </c>
      <c r="B33" s="52">
        <v>1</v>
      </c>
      <c r="C33" s="5">
        <v>3225</v>
      </c>
      <c r="D33" s="6">
        <v>5290</v>
      </c>
      <c r="E33" s="6">
        <v>494481</v>
      </c>
      <c r="F33" s="6">
        <v>479903</v>
      </c>
      <c r="G33" s="6">
        <v>14578</v>
      </c>
      <c r="H33" s="8">
        <f t="shared" ref="H33:H34" si="13">F33/(F33+G33)*100</f>
        <v>97.05185841316451</v>
      </c>
      <c r="I33" s="5">
        <f t="shared" ref="I33:I34" si="14">E33*1000/D33</f>
        <v>93474.669187145555</v>
      </c>
      <c r="J33" s="6">
        <v>2035762</v>
      </c>
      <c r="K33" s="6">
        <v>193179</v>
      </c>
      <c r="L33" s="6">
        <v>1680</v>
      </c>
      <c r="M33" s="7">
        <v>1850</v>
      </c>
    </row>
    <row r="34" spans="1:13" ht="15.95" customHeight="1" x14ac:dyDescent="0.15">
      <c r="A34" s="2"/>
      <c r="B34" s="52">
        <v>2</v>
      </c>
      <c r="C34" s="5">
        <v>3202</v>
      </c>
      <c r="D34" s="6">
        <v>5169</v>
      </c>
      <c r="E34" s="6">
        <v>510890</v>
      </c>
      <c r="F34" s="6">
        <v>499346</v>
      </c>
      <c r="G34" s="6">
        <v>11544</v>
      </c>
      <c r="H34" s="8">
        <f t="shared" si="13"/>
        <v>97.740413787703801</v>
      </c>
      <c r="I34" s="5">
        <f t="shared" si="14"/>
        <v>98837.299284194232</v>
      </c>
      <c r="J34" s="6">
        <v>1898625</v>
      </c>
      <c r="K34" s="6">
        <v>184272</v>
      </c>
      <c r="L34" s="6">
        <v>5460</v>
      </c>
      <c r="M34" s="7">
        <v>1550</v>
      </c>
    </row>
    <row r="35" spans="1:13" ht="15.95" customHeight="1" x14ac:dyDescent="0.15">
      <c r="A35" s="2"/>
      <c r="B35" s="52">
        <v>3</v>
      </c>
      <c r="C35" s="5">
        <v>3196</v>
      </c>
      <c r="D35" s="6">
        <v>5121</v>
      </c>
      <c r="E35" s="6">
        <v>500735</v>
      </c>
      <c r="F35" s="6">
        <v>488417</v>
      </c>
      <c r="G35" s="6">
        <v>12318</v>
      </c>
      <c r="H35" s="8">
        <v>97.5</v>
      </c>
      <c r="I35" s="5">
        <v>97781</v>
      </c>
      <c r="J35" s="6">
        <v>1988410</v>
      </c>
      <c r="K35" s="6">
        <v>185681</v>
      </c>
      <c r="L35" s="6">
        <v>6300</v>
      </c>
      <c r="M35" s="7">
        <v>2200</v>
      </c>
    </row>
    <row r="36" spans="1:13" ht="12" customHeight="1" x14ac:dyDescent="0.15">
      <c r="A36" s="41"/>
      <c r="B36" s="52"/>
      <c r="C36" s="3"/>
      <c r="D36" s="3"/>
      <c r="E36" s="3"/>
      <c r="F36" s="3"/>
      <c r="G36" s="3"/>
      <c r="H36" s="11"/>
      <c r="I36" s="5"/>
      <c r="J36" s="3"/>
      <c r="K36" s="3"/>
      <c r="L36" s="3"/>
      <c r="M36" s="4"/>
    </row>
    <row r="37" spans="1:13" ht="15.95" customHeight="1" x14ac:dyDescent="0.15">
      <c r="A37" s="2" t="s">
        <v>17</v>
      </c>
      <c r="B37" s="52">
        <v>1</v>
      </c>
      <c r="C37" s="15">
        <v>5974</v>
      </c>
      <c r="D37" s="15">
        <v>9677</v>
      </c>
      <c r="E37" s="15">
        <v>953108</v>
      </c>
      <c r="F37" s="15">
        <v>899714</v>
      </c>
      <c r="G37" s="15">
        <v>53394</v>
      </c>
      <c r="H37" s="8">
        <f>F37/(F37+G37)*100</f>
        <v>94.397906638072499</v>
      </c>
      <c r="I37" s="5">
        <f>E37*1000/D37</f>
        <v>98492.094657435155</v>
      </c>
      <c r="J37" s="15">
        <v>3589488</v>
      </c>
      <c r="K37" s="15">
        <v>343037</v>
      </c>
      <c r="L37" s="15">
        <v>12128</v>
      </c>
      <c r="M37" s="16">
        <v>2650</v>
      </c>
    </row>
    <row r="38" spans="1:13" ht="15.95" customHeight="1" x14ac:dyDescent="0.15">
      <c r="A38" s="2"/>
      <c r="B38" s="52">
        <v>2</v>
      </c>
      <c r="C38" s="15">
        <v>5904</v>
      </c>
      <c r="D38" s="15">
        <v>9485</v>
      </c>
      <c r="E38" s="15">
        <v>959596</v>
      </c>
      <c r="F38" s="15">
        <v>906363</v>
      </c>
      <c r="G38" s="15">
        <v>53234</v>
      </c>
      <c r="H38" s="8">
        <f>F38/(F38+G38)*100</f>
        <v>94.452462856803436</v>
      </c>
      <c r="I38" s="5">
        <f>E38*1000/D38</f>
        <v>101169.8471270427</v>
      </c>
      <c r="J38" s="15">
        <v>3471641</v>
      </c>
      <c r="K38" s="15">
        <v>351643</v>
      </c>
      <c r="L38" s="15">
        <v>12557</v>
      </c>
      <c r="M38" s="16">
        <v>3450</v>
      </c>
    </row>
    <row r="39" spans="1:13" ht="14.25" customHeight="1" x14ac:dyDescent="0.15">
      <c r="A39" s="2"/>
      <c r="B39" s="52">
        <v>3</v>
      </c>
      <c r="C39" s="15">
        <v>5874</v>
      </c>
      <c r="D39" s="15">
        <v>9358</v>
      </c>
      <c r="E39" s="15">
        <v>934042</v>
      </c>
      <c r="F39" s="15">
        <v>891065</v>
      </c>
      <c r="G39" s="15">
        <v>42977</v>
      </c>
      <c r="H39" s="8">
        <v>95.4</v>
      </c>
      <c r="I39" s="5">
        <v>99812</v>
      </c>
      <c r="J39" s="15">
        <v>3579649</v>
      </c>
      <c r="K39" s="15">
        <v>371563</v>
      </c>
      <c r="L39" s="15">
        <v>12486</v>
      </c>
      <c r="M39" s="16">
        <v>3500</v>
      </c>
    </row>
    <row r="40" spans="1:13" ht="12" customHeight="1" x14ac:dyDescent="0.15">
      <c r="A40" s="2"/>
      <c r="B40" s="52"/>
      <c r="C40" s="3"/>
      <c r="D40" s="3"/>
      <c r="E40" s="3"/>
      <c r="F40" s="3"/>
      <c r="G40" s="3"/>
      <c r="H40" s="11"/>
      <c r="I40" s="5"/>
      <c r="J40" s="3"/>
      <c r="K40" s="3"/>
      <c r="L40" s="3"/>
      <c r="M40" s="4"/>
    </row>
    <row r="41" spans="1:13" ht="15.95" customHeight="1" x14ac:dyDescent="0.15">
      <c r="A41" s="2" t="s">
        <v>21</v>
      </c>
      <c r="B41" s="52">
        <v>1</v>
      </c>
      <c r="C41" s="14">
        <v>3332</v>
      </c>
      <c r="D41" s="3">
        <v>6431</v>
      </c>
      <c r="E41" s="3">
        <v>797144</v>
      </c>
      <c r="F41" s="3">
        <v>772126</v>
      </c>
      <c r="G41" s="3">
        <v>25018</v>
      </c>
      <c r="H41" s="8">
        <f t="shared" ref="H41:H42" si="15">F41/(F41+G41)*100</f>
        <v>96.861545718214032</v>
      </c>
      <c r="I41" s="5">
        <f t="shared" ref="I41:I42" si="16">E41*1000/D41</f>
        <v>123953.3509563054</v>
      </c>
      <c r="J41" s="3">
        <v>2241817</v>
      </c>
      <c r="K41" s="3">
        <v>230526</v>
      </c>
      <c r="L41" s="3">
        <v>8545</v>
      </c>
      <c r="M41" s="4">
        <v>1850</v>
      </c>
    </row>
    <row r="42" spans="1:13" ht="15.95" customHeight="1" x14ac:dyDescent="0.15">
      <c r="A42" s="2"/>
      <c r="B42" s="52">
        <v>2</v>
      </c>
      <c r="C42" s="14">
        <v>3115</v>
      </c>
      <c r="D42" s="3">
        <v>6058</v>
      </c>
      <c r="E42" s="3">
        <v>672609</v>
      </c>
      <c r="F42" s="3">
        <v>657320</v>
      </c>
      <c r="G42" s="3">
        <f>E42-F42</f>
        <v>15289</v>
      </c>
      <c r="H42" s="8">
        <f t="shared" si="15"/>
        <v>97.726911177221837</v>
      </c>
      <c r="I42" s="5">
        <f t="shared" si="16"/>
        <v>111028.22713766919</v>
      </c>
      <c r="J42" s="3">
        <v>1986524</v>
      </c>
      <c r="K42" s="3">
        <v>207129</v>
      </c>
      <c r="L42" s="3">
        <v>9660</v>
      </c>
      <c r="M42" s="4">
        <v>1750</v>
      </c>
    </row>
    <row r="43" spans="1:13" ht="15.95" customHeight="1" x14ac:dyDescent="0.15">
      <c r="A43" s="2"/>
      <c r="B43" s="52">
        <v>3</v>
      </c>
      <c r="C43" s="14">
        <v>3055</v>
      </c>
      <c r="D43" s="3">
        <v>5884</v>
      </c>
      <c r="E43" s="3">
        <v>736606</v>
      </c>
      <c r="F43" s="3">
        <v>724484</v>
      </c>
      <c r="G43" s="3">
        <v>12122</v>
      </c>
      <c r="H43" s="8">
        <v>98.4</v>
      </c>
      <c r="I43" s="5">
        <v>125188</v>
      </c>
      <c r="J43" s="3">
        <v>2002344</v>
      </c>
      <c r="K43" s="3">
        <v>188638</v>
      </c>
      <c r="L43" s="3">
        <v>8400</v>
      </c>
      <c r="M43" s="4">
        <v>1750</v>
      </c>
    </row>
    <row r="44" spans="1:13" ht="12" customHeight="1" x14ac:dyDescent="0.15">
      <c r="A44" s="2"/>
      <c r="B44" s="52"/>
      <c r="C44" s="3"/>
      <c r="D44" s="3"/>
      <c r="E44" s="3"/>
      <c r="F44" s="3"/>
      <c r="G44" s="3"/>
      <c r="H44" s="11"/>
      <c r="I44" s="5"/>
      <c r="J44" s="3"/>
      <c r="K44" s="3"/>
      <c r="L44" s="3"/>
      <c r="M44" s="4"/>
    </row>
    <row r="45" spans="1:13" ht="15.95" customHeight="1" x14ac:dyDescent="0.15">
      <c r="A45" s="2" t="s">
        <v>22</v>
      </c>
      <c r="B45" s="52">
        <v>1</v>
      </c>
      <c r="C45" s="14">
        <v>3025</v>
      </c>
      <c r="D45" s="3">
        <v>5086</v>
      </c>
      <c r="E45" s="3">
        <v>514524</v>
      </c>
      <c r="F45" s="3">
        <v>494122</v>
      </c>
      <c r="G45" s="3">
        <v>20402</v>
      </c>
      <c r="H45" s="8">
        <f t="shared" ref="H45:H46" si="17">F45/(F45+G45)*100</f>
        <v>96.034781662274256</v>
      </c>
      <c r="I45" s="5">
        <f t="shared" ref="I45:I46" si="18">E45*1000/D45</f>
        <v>101164.76602438065</v>
      </c>
      <c r="J45" s="3">
        <v>1864868</v>
      </c>
      <c r="K45" s="3">
        <v>181300</v>
      </c>
      <c r="L45" s="3">
        <v>2940</v>
      </c>
      <c r="M45" s="4">
        <v>1350</v>
      </c>
    </row>
    <row r="46" spans="1:13" ht="15.95" customHeight="1" x14ac:dyDescent="0.15">
      <c r="A46" s="2"/>
      <c r="B46" s="52">
        <v>2</v>
      </c>
      <c r="C46" s="14">
        <v>2990</v>
      </c>
      <c r="D46" s="3">
        <v>4940</v>
      </c>
      <c r="E46" s="3">
        <v>502331</v>
      </c>
      <c r="F46" s="3">
        <v>487702</v>
      </c>
      <c r="G46" s="3">
        <v>14629</v>
      </c>
      <c r="H46" s="8">
        <f t="shared" si="17"/>
        <v>97.087776784630051</v>
      </c>
      <c r="I46" s="5">
        <f t="shared" si="18"/>
        <v>101686.43724696356</v>
      </c>
      <c r="J46" s="3">
        <v>1711782</v>
      </c>
      <c r="K46" s="3">
        <v>159752</v>
      </c>
      <c r="L46" s="3">
        <v>4200</v>
      </c>
      <c r="M46" s="4">
        <v>1700</v>
      </c>
    </row>
    <row r="47" spans="1:13" ht="15.95" customHeight="1" x14ac:dyDescent="0.15">
      <c r="A47" s="2"/>
      <c r="B47" s="52">
        <v>3</v>
      </c>
      <c r="C47" s="14">
        <v>2998</v>
      </c>
      <c r="D47" s="3">
        <v>4899</v>
      </c>
      <c r="E47" s="3">
        <v>503092</v>
      </c>
      <c r="F47" s="3">
        <v>493862</v>
      </c>
      <c r="G47" s="3">
        <v>9230</v>
      </c>
      <c r="H47" s="8">
        <v>98.2</v>
      </c>
      <c r="I47" s="5">
        <v>102693</v>
      </c>
      <c r="J47" s="3">
        <v>1794707</v>
      </c>
      <c r="K47" s="3">
        <v>161971</v>
      </c>
      <c r="L47" s="3">
        <v>4184</v>
      </c>
      <c r="M47" s="4">
        <v>1500</v>
      </c>
    </row>
    <row r="48" spans="1:13" ht="12" customHeight="1" x14ac:dyDescent="0.15">
      <c r="A48" s="2"/>
      <c r="B48" s="52"/>
      <c r="C48" s="3"/>
      <c r="D48" s="3"/>
      <c r="E48" s="3"/>
      <c r="F48" s="3"/>
      <c r="G48" s="3"/>
      <c r="H48" s="11"/>
      <c r="I48" s="5"/>
      <c r="J48" s="3"/>
      <c r="K48" s="3"/>
      <c r="L48" s="3"/>
      <c r="M48" s="4"/>
    </row>
    <row r="49" spans="1:13" ht="15.95" customHeight="1" x14ac:dyDescent="0.15">
      <c r="A49" s="2" t="s">
        <v>24</v>
      </c>
      <c r="B49" s="52">
        <v>1</v>
      </c>
      <c r="C49" s="17">
        <v>5303</v>
      </c>
      <c r="D49" s="17">
        <v>8526</v>
      </c>
      <c r="E49" s="17">
        <v>811369</v>
      </c>
      <c r="F49" s="17">
        <v>779540</v>
      </c>
      <c r="G49" s="17">
        <v>31829</v>
      </c>
      <c r="H49" s="8">
        <f t="shared" ref="H49:H50" si="19">F49/(F49+G49)*100</f>
        <v>96.077123971953569</v>
      </c>
      <c r="I49" s="5">
        <f t="shared" ref="I49:I50" si="20">E49*1000/D49</f>
        <v>95164.086324184842</v>
      </c>
      <c r="J49" s="17">
        <v>2962724</v>
      </c>
      <c r="K49" s="17">
        <v>271408</v>
      </c>
      <c r="L49" s="17">
        <v>9550</v>
      </c>
      <c r="M49" s="18">
        <v>2700</v>
      </c>
    </row>
    <row r="50" spans="1:13" ht="15.95" customHeight="1" x14ac:dyDescent="0.15">
      <c r="A50" s="2"/>
      <c r="B50" s="52">
        <v>2</v>
      </c>
      <c r="C50" s="17">
        <v>5206</v>
      </c>
      <c r="D50" s="17">
        <v>8272</v>
      </c>
      <c r="E50" s="17">
        <v>869655</v>
      </c>
      <c r="F50" s="17">
        <v>838635</v>
      </c>
      <c r="G50" s="17">
        <v>31020</v>
      </c>
      <c r="H50" s="8">
        <f t="shared" si="19"/>
        <v>96.433068285699491</v>
      </c>
      <c r="I50" s="5">
        <f t="shared" si="20"/>
        <v>105132.3742746615</v>
      </c>
      <c r="J50" s="17">
        <v>2826583</v>
      </c>
      <c r="K50" s="17">
        <v>264798</v>
      </c>
      <c r="L50" s="17">
        <v>10904</v>
      </c>
      <c r="M50" s="18">
        <v>2350</v>
      </c>
    </row>
    <row r="51" spans="1:13" ht="15.95" customHeight="1" x14ac:dyDescent="0.15">
      <c r="A51" s="2"/>
      <c r="B51" s="52">
        <v>3</v>
      </c>
      <c r="C51" s="17">
        <v>5143</v>
      </c>
      <c r="D51" s="17">
        <v>8040</v>
      </c>
      <c r="E51" s="17">
        <v>834971</v>
      </c>
      <c r="F51" s="17">
        <v>804732</v>
      </c>
      <c r="G51" s="17">
        <v>30238</v>
      </c>
      <c r="H51" s="8">
        <v>96.4</v>
      </c>
      <c r="I51" s="5">
        <v>103852</v>
      </c>
      <c r="J51" s="17">
        <v>2940663</v>
      </c>
      <c r="K51" s="17">
        <v>281395</v>
      </c>
      <c r="L51" s="17">
        <v>6996</v>
      </c>
      <c r="M51" s="18">
        <v>2800</v>
      </c>
    </row>
    <row r="52" spans="1:13" ht="9" customHeight="1" thickBot="1" x14ac:dyDescent="0.2">
      <c r="A52" s="42"/>
      <c r="B52" s="43"/>
      <c r="C52" s="44"/>
      <c r="D52" s="45"/>
      <c r="E52" s="45"/>
      <c r="F52" s="45"/>
      <c r="G52" s="45"/>
      <c r="H52" s="46"/>
      <c r="I52" s="51"/>
      <c r="J52" s="45"/>
      <c r="K52" s="45"/>
      <c r="L52" s="45"/>
      <c r="M52" s="47"/>
    </row>
    <row r="53" spans="1:13" ht="14.25" customHeight="1" x14ac:dyDescent="0.15">
      <c r="A53" s="19" t="s">
        <v>25</v>
      </c>
      <c r="M53" s="48" t="s">
        <v>26</v>
      </c>
    </row>
    <row r="54" spans="1:13" ht="14.25" customHeight="1" x14ac:dyDescent="0.15">
      <c r="A54" s="19" t="s">
        <v>18</v>
      </c>
      <c r="M54" s="21"/>
    </row>
    <row r="55" spans="1:13" ht="20.100000000000001" customHeight="1" x14ac:dyDescent="0.15">
      <c r="A55" s="1" t="s">
        <v>20</v>
      </c>
    </row>
    <row r="56" spans="1:13" ht="20.100000000000001" customHeight="1" x14ac:dyDescent="0.15">
      <c r="A56" s="1" t="s">
        <v>0</v>
      </c>
    </row>
    <row r="57" spans="1:13" ht="20.100000000000001" customHeight="1" x14ac:dyDescent="0.15">
      <c r="A57" s="1" t="s">
        <v>34</v>
      </c>
    </row>
  </sheetData>
  <mergeCells count="9">
    <mergeCell ref="E5:I5"/>
    <mergeCell ref="J5:J7"/>
    <mergeCell ref="K5:K7"/>
    <mergeCell ref="L5:L7"/>
    <mergeCell ref="M5:M7"/>
    <mergeCell ref="E6:E7"/>
    <mergeCell ref="F6:F7"/>
    <mergeCell ref="G6:G7"/>
    <mergeCell ref="I6:I7"/>
  </mergeCells>
  <phoneticPr fontId="1"/>
  <dataValidations count="1">
    <dataValidation imeMode="off" allowBlank="1" showInputMessage="1" showErrorMessage="1" sqref="J13:M15 C13:G15"/>
  </dataValidations>
  <printOptions horizontalCentered="1"/>
  <pageMargins left="0.70866141732283472" right="0.70866141732283472" top="0.59055118110236227" bottom="0.19685039370078741" header="0.51181102362204722" footer="0.51181102362204722"/>
  <pageSetup paperSize="9" fitToWidth="0" orientation="portrait" r:id="rId1"/>
  <headerFooter alignWithMargins="0"/>
  <colBreaks count="1" manualBreakCount="1">
    <brk id="7" max="1048575" man="1"/>
  </colBreaks>
  <ignoredErrors>
    <ignoredError sqref="H9:H10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12-02国民健康保険の状況（一般被保険者分）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2024-03-08T09:17:06Z</dcterms:created>
  <dcterms:modified xsi:type="dcterms:W3CDTF">2024-03-08T09:17:14Z</dcterms:modified>
</cp:coreProperties>
</file>