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0\14企画部\20企画情報課\ファイリング\企画\B5統計\01統計一般\04知多統計研究協議会\03知多半島の統計(○○)\H31年版知多市\05各市町へ校正依頼\校正データ\"/>
    </mc:Choice>
  </mc:AlternateContent>
  <bookViews>
    <workbookView xWindow="120" yWindow="30" windowWidth="14940" windowHeight="8100"/>
  </bookViews>
  <sheets>
    <sheet name="13-07ごみ収集の状況" sheetId="1" r:id="rId1"/>
  </sheets>
  <definedNames>
    <definedName name="_xlnm.Print_Area" localSheetId="0">'13-07ごみ収集の状況'!$A$1:$K$52</definedName>
  </definedNames>
  <calcPr calcId="162913"/>
</workbook>
</file>

<file path=xl/calcChain.xml><?xml version="1.0" encoding="utf-8"?>
<calcChain xmlns="http://schemas.openxmlformats.org/spreadsheetml/2006/main">
  <c r="J10" i="1" l="1"/>
  <c r="K10" i="1"/>
  <c r="I10" i="1"/>
  <c r="I9" i="1"/>
  <c r="E10" i="1"/>
  <c r="F10" i="1"/>
  <c r="G10" i="1"/>
  <c r="D10" i="1" s="1"/>
  <c r="H10" i="1"/>
  <c r="D50" i="1"/>
  <c r="D46" i="1"/>
  <c r="D42" i="1"/>
  <c r="D38" i="1"/>
  <c r="D34" i="1"/>
  <c r="D33" i="1"/>
  <c r="D30" i="1"/>
  <c r="D26" i="1"/>
  <c r="D22" i="1"/>
  <c r="D18" i="1"/>
  <c r="D14" i="1"/>
  <c r="H9" i="1"/>
  <c r="G9" i="1"/>
  <c r="F9" i="1"/>
  <c r="D9" i="1"/>
  <c r="E9" i="1"/>
  <c r="D21" i="1"/>
  <c r="K9" i="1"/>
  <c r="K8" i="1"/>
  <c r="J9" i="1"/>
  <c r="D49" i="1"/>
  <c r="D45" i="1"/>
  <c r="D41" i="1"/>
  <c r="D37" i="1"/>
  <c r="D29" i="1"/>
  <c r="D25" i="1"/>
  <c r="D17" i="1"/>
  <c r="D13" i="1"/>
  <c r="J8" i="1"/>
  <c r="D12" i="1"/>
  <c r="D48" i="1"/>
  <c r="D44" i="1"/>
  <c r="D40" i="1"/>
  <c r="D36" i="1"/>
  <c r="D32" i="1"/>
  <c r="D28" i="1"/>
  <c r="D24" i="1"/>
  <c r="D20" i="1"/>
  <c r="D16" i="1"/>
  <c r="E8" i="1"/>
  <c r="F8" i="1"/>
  <c r="G8" i="1"/>
  <c r="D8" i="1" s="1"/>
</calcChain>
</file>

<file path=xl/sharedStrings.xml><?xml version="1.0" encoding="utf-8"?>
<sst xmlns="http://schemas.openxmlformats.org/spreadsheetml/2006/main" count="68" uniqueCount="28">
  <si>
    <t>（単位：ｔ）</t>
    <rPh sb="1" eb="3">
      <t>タンイ</t>
    </rPh>
    <phoneticPr fontId="2"/>
  </si>
  <si>
    <t>年度</t>
    <rPh sb="0" eb="2">
      <t>ネンド</t>
    </rPh>
    <phoneticPr fontId="2"/>
  </si>
  <si>
    <t>ごみ（粗大ごみ除く）</t>
    <rPh sb="3" eb="5">
      <t>ソダイ</t>
    </rPh>
    <rPh sb="7" eb="8">
      <t>ノゾ</t>
    </rPh>
    <phoneticPr fontId="2"/>
  </si>
  <si>
    <t>粗大ごみ</t>
    <rPh sb="0" eb="2">
      <t>ソダイ</t>
    </rPh>
    <phoneticPr fontId="2"/>
  </si>
  <si>
    <t>直接搬入
ごみ</t>
    <rPh sb="0" eb="2">
      <t>チョクセツ</t>
    </rPh>
    <rPh sb="2" eb="4">
      <t>ハンニュウ</t>
    </rPh>
    <phoneticPr fontId="2"/>
  </si>
  <si>
    <t>集団回収</t>
    <rPh sb="0" eb="2">
      <t>シュウダン</t>
    </rPh>
    <rPh sb="2" eb="4">
      <t>カイシュウ</t>
    </rPh>
    <phoneticPr fontId="2"/>
  </si>
  <si>
    <t>計</t>
    <rPh sb="0" eb="1">
      <t>ケイ</t>
    </rPh>
    <phoneticPr fontId="2"/>
  </si>
  <si>
    <t>可燃ごみ</t>
    <rPh sb="0" eb="2">
      <t>カネン</t>
    </rPh>
    <phoneticPr fontId="2"/>
  </si>
  <si>
    <t>不燃ごみ</t>
    <rPh sb="0" eb="2">
      <t>フネン</t>
    </rPh>
    <phoneticPr fontId="2"/>
  </si>
  <si>
    <t>資源ごみ</t>
    <rPh sb="0" eb="2">
      <t>シゲン</t>
    </rPh>
    <phoneticPr fontId="2"/>
  </si>
  <si>
    <t>その他</t>
    <rPh sb="2" eb="3">
      <t>タ</t>
    </rPh>
    <phoneticPr fontId="2"/>
  </si>
  <si>
    <t>阿久比町</t>
    <rPh sb="0" eb="4">
      <t>アグイチョウ</t>
    </rPh>
    <phoneticPr fontId="2"/>
  </si>
  <si>
    <t>南知多町</t>
    <rPh sb="0" eb="4">
      <t>ミナミチタチョウ</t>
    </rPh>
    <phoneticPr fontId="2"/>
  </si>
  <si>
    <t>保健 ・ 衛生　81</t>
    <rPh sb="0" eb="1">
      <t>タモツ</t>
    </rPh>
    <rPh sb="1" eb="2">
      <t>ケン</t>
    </rPh>
    <rPh sb="5" eb="6">
      <t>マモル</t>
    </rPh>
    <rPh sb="6" eb="7">
      <t>ショウ</t>
    </rPh>
    <phoneticPr fontId="2"/>
  </si>
  <si>
    <t>（７）ごみ収集の状況</t>
    <rPh sb="5" eb="7">
      <t>シュウシュウ</t>
    </rPh>
    <rPh sb="8" eb="10">
      <t>ジョウキョウ</t>
    </rPh>
    <phoneticPr fontId="2"/>
  </si>
  <si>
    <t>市  町  別</t>
    <rPh sb="0" eb="1">
      <t>シ</t>
    </rPh>
    <rPh sb="3" eb="4">
      <t>マチ</t>
    </rPh>
    <rPh sb="6" eb="7">
      <t>ベツ</t>
    </rPh>
    <phoneticPr fontId="2"/>
  </si>
  <si>
    <t>総　　　数</t>
    <rPh sb="0" eb="1">
      <t>ソウ</t>
    </rPh>
    <rPh sb="4" eb="5">
      <t>スウ</t>
    </rPh>
    <phoneticPr fontId="2"/>
  </si>
  <si>
    <t>半　田　市</t>
    <rPh sb="0" eb="1">
      <t>ハン</t>
    </rPh>
    <rPh sb="2" eb="3">
      <t>タ</t>
    </rPh>
    <rPh sb="4" eb="5">
      <t>シ</t>
    </rPh>
    <phoneticPr fontId="2"/>
  </si>
  <si>
    <t>常　滑　市</t>
    <rPh sb="0" eb="1">
      <t>ツネ</t>
    </rPh>
    <rPh sb="2" eb="3">
      <t>ヌメ</t>
    </rPh>
    <rPh sb="4" eb="5">
      <t>シ</t>
    </rPh>
    <phoneticPr fontId="2"/>
  </si>
  <si>
    <t>東　海　市</t>
    <rPh sb="0" eb="1">
      <t>ヒガシ</t>
    </rPh>
    <rPh sb="2" eb="3">
      <t>ウミ</t>
    </rPh>
    <rPh sb="4" eb="5">
      <t>シ</t>
    </rPh>
    <phoneticPr fontId="2"/>
  </si>
  <si>
    <t>大　府　市</t>
    <rPh sb="0" eb="1">
      <t>ダイ</t>
    </rPh>
    <rPh sb="2" eb="3">
      <t>フ</t>
    </rPh>
    <rPh sb="4" eb="5">
      <t>シ</t>
    </rPh>
    <phoneticPr fontId="2"/>
  </si>
  <si>
    <t>知　多　市</t>
    <rPh sb="0" eb="1">
      <t>チ</t>
    </rPh>
    <rPh sb="2" eb="3">
      <t>タ</t>
    </rPh>
    <rPh sb="4" eb="5">
      <t>シ</t>
    </rPh>
    <phoneticPr fontId="2"/>
  </si>
  <si>
    <t>東　浦　町</t>
    <rPh sb="0" eb="1">
      <t>ヒガシ</t>
    </rPh>
    <rPh sb="2" eb="3">
      <t>ウラ</t>
    </rPh>
    <rPh sb="4" eb="5">
      <t>チョウ</t>
    </rPh>
    <phoneticPr fontId="2"/>
  </si>
  <si>
    <t>美　浜　町</t>
    <rPh sb="0" eb="1">
      <t>ビ</t>
    </rPh>
    <rPh sb="2" eb="3">
      <t>ハマ</t>
    </rPh>
    <rPh sb="4" eb="5">
      <t>マチ</t>
    </rPh>
    <phoneticPr fontId="2"/>
  </si>
  <si>
    <t>武　豊　町</t>
    <rPh sb="0" eb="1">
      <t>タケシ</t>
    </rPh>
    <rPh sb="2" eb="3">
      <t>ユタカ</t>
    </rPh>
    <rPh sb="4" eb="5">
      <t>マチ</t>
    </rPh>
    <phoneticPr fontId="2"/>
  </si>
  <si>
    <t>〈資料〉一般廃棄物処理事業実態調査</t>
    <rPh sb="1" eb="3">
      <t>シリョウ</t>
    </rPh>
    <rPh sb="4" eb="6">
      <t>イッパン</t>
    </rPh>
    <rPh sb="6" eb="9">
      <t>ハイキブツ</t>
    </rPh>
    <rPh sb="9" eb="11">
      <t>ショリ</t>
    </rPh>
    <rPh sb="11" eb="13">
      <t>ジギョウ</t>
    </rPh>
    <rPh sb="13" eb="15">
      <t>ジッタイ</t>
    </rPh>
    <rPh sb="15" eb="17">
      <t>チョウサ</t>
    </rPh>
    <phoneticPr fontId="2"/>
  </si>
  <si>
    <t xml:space="preserve">- </t>
  </si>
  <si>
    <t xml:space="preserve">-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</si>
</sst>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 &quot;¥&quot;* #,##0_ ;_ &quot;¥&quot;* \-#,##0_ ;_ &quot;¥&quot;* &quot;-&quot;_ ;_ @_ "/>
    <numFmt numFmtId="41" formatCode="_ * #,##0_ ;_ * \-#,##0_ ;_ * &quot;-&quot;_ ;_ @_ "/>
    <numFmt numFmtId="180" formatCode="#,##0_ "/>
    <numFmt numFmtId="182" formatCode="#,##0_);[Red]\(#,##0\)"/>
    <numFmt numFmtId="183" formatCode="0_);[Red]\(0\)"/>
    <numFmt numFmtId="185" formatCode="#,##0;\-#,##0;&quot;-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182" fontId="3" fillId="0" borderId="0" xfId="0" applyNumberFormat="1" applyFont="1" applyFill="1" applyAlignment="1">
      <alignment horizontal="center"/>
    </xf>
    <xf numFmtId="182" fontId="3" fillId="0" borderId="0" xfId="0" applyNumberFormat="1" applyFont="1" applyAlignment="1">
      <alignment horizontal="center"/>
    </xf>
    <xf numFmtId="182" fontId="3" fillId="0" borderId="0" xfId="0" applyNumberFormat="1" applyFont="1"/>
    <xf numFmtId="182" fontId="3" fillId="0" borderId="0" xfId="0" applyNumberFormat="1" applyFont="1" applyAlignment="1">
      <alignment horizontal="right" vertical="center"/>
    </xf>
    <xf numFmtId="182" fontId="3" fillId="0" borderId="0" xfId="0" applyNumberFormat="1" applyFont="1" applyBorder="1" applyAlignment="1">
      <alignment horizontal="right"/>
    </xf>
    <xf numFmtId="182" fontId="3" fillId="0" borderId="0" xfId="0" applyNumberFormat="1" applyFont="1" applyAlignment="1"/>
    <xf numFmtId="182" fontId="3" fillId="0" borderId="1" xfId="0" applyNumberFormat="1" applyFont="1" applyBorder="1" applyAlignment="1">
      <alignment horizontal="center" vertical="center"/>
    </xf>
    <xf numFmtId="185" fontId="3" fillId="0" borderId="0" xfId="1" applyNumberFormat="1" applyFont="1" applyFill="1" applyBorder="1"/>
    <xf numFmtId="185" fontId="3" fillId="0" borderId="2" xfId="1" applyNumberFormat="1" applyFont="1" applyFill="1" applyBorder="1"/>
    <xf numFmtId="182" fontId="3" fillId="0" borderId="0" xfId="0" applyNumberFormat="1" applyFont="1" applyFill="1"/>
    <xf numFmtId="185" fontId="3" fillId="0" borderId="3" xfId="1" applyNumberFormat="1" applyFont="1" applyFill="1" applyBorder="1"/>
    <xf numFmtId="185" fontId="3" fillId="0" borderId="3" xfId="0" applyNumberFormat="1" applyFont="1" applyFill="1" applyBorder="1"/>
    <xf numFmtId="185" fontId="3" fillId="0" borderId="4" xfId="0" applyNumberFormat="1" applyFont="1" applyFill="1" applyBorder="1"/>
    <xf numFmtId="182" fontId="3" fillId="0" borderId="5" xfId="0" applyNumberFormat="1" applyFont="1" applyBorder="1" applyAlignment="1">
      <alignment horizontal="distributed" vertical="center" justifyLastLine="1"/>
    </xf>
    <xf numFmtId="182" fontId="3" fillId="0" borderId="5" xfId="0" applyNumberFormat="1" applyFont="1" applyFill="1" applyBorder="1" applyAlignment="1">
      <alignment horizontal="distributed" vertical="center" justifyLastLine="1"/>
    </xf>
    <xf numFmtId="182" fontId="3" fillId="0" borderId="6" xfId="0" applyNumberFormat="1" applyFont="1" applyFill="1" applyBorder="1" applyAlignment="1">
      <alignment horizontal="distributed" vertical="center" justifyLastLine="1"/>
    </xf>
    <xf numFmtId="182" fontId="3" fillId="0" borderId="7" xfId="0" applyNumberFormat="1" applyFont="1" applyFill="1" applyBorder="1" applyAlignment="1"/>
    <xf numFmtId="182" fontId="3" fillId="0" borderId="7" xfId="0" applyNumberFormat="1" applyFont="1" applyFill="1" applyBorder="1" applyAlignment="1">
      <alignment vertical="center"/>
    </xf>
    <xf numFmtId="182" fontId="3" fillId="0" borderId="8" xfId="0" applyNumberFormat="1" applyFont="1" applyFill="1" applyBorder="1" applyAlignment="1">
      <alignment vertical="center"/>
    </xf>
    <xf numFmtId="49" fontId="3" fillId="0" borderId="0" xfId="1" applyNumberFormat="1" applyFont="1" applyFill="1" applyBorder="1" applyAlignment="1">
      <alignment horizontal="right"/>
    </xf>
    <xf numFmtId="183" fontId="3" fillId="0" borderId="0" xfId="1" applyNumberFormat="1" applyFont="1" applyFill="1" applyBorder="1" applyAlignment="1">
      <alignment horizontal="right"/>
    </xf>
    <xf numFmtId="180" fontId="3" fillId="0" borderId="0" xfId="1" applyNumberFormat="1" applyFont="1" applyFill="1" applyBorder="1" applyAlignment="1">
      <alignment horizontal="right"/>
    </xf>
    <xf numFmtId="180" fontId="3" fillId="0" borderId="2" xfId="1" applyNumberFormat="1" applyFont="1" applyFill="1" applyBorder="1" applyAlignment="1">
      <alignment horizontal="right"/>
    </xf>
    <xf numFmtId="41" fontId="3" fillId="0" borderId="2" xfId="1" applyNumberFormat="1" applyFont="1" applyFill="1" applyBorder="1" applyAlignment="1">
      <alignment horizontal="right"/>
    </xf>
    <xf numFmtId="180" fontId="3" fillId="0" borderId="0" xfId="0" applyNumberFormat="1" applyFont="1" applyFill="1" applyBorder="1" applyAlignment="1">
      <alignment horizontal="right"/>
    </xf>
    <xf numFmtId="180" fontId="3" fillId="0" borderId="2" xfId="0" applyNumberFormat="1" applyFont="1" applyFill="1" applyBorder="1" applyAlignment="1">
      <alignment horizontal="right"/>
    </xf>
    <xf numFmtId="180" fontId="3" fillId="0" borderId="9" xfId="1" applyNumberFormat="1" applyFont="1" applyFill="1" applyBorder="1" applyAlignment="1">
      <alignment horizontal="right"/>
    </xf>
    <xf numFmtId="42" fontId="3" fillId="0" borderId="0" xfId="1" applyNumberFormat="1" applyFont="1" applyFill="1" applyBorder="1" applyAlignment="1">
      <alignment horizontal="right"/>
    </xf>
    <xf numFmtId="49" fontId="3" fillId="0" borderId="2" xfId="1" applyNumberFormat="1" applyFont="1" applyFill="1" applyBorder="1" applyAlignment="1">
      <alignment horizontal="right"/>
    </xf>
    <xf numFmtId="182" fontId="3" fillId="0" borderId="10" xfId="0" applyNumberFormat="1" applyFont="1" applyBorder="1" applyAlignment="1">
      <alignment horizontal="center" vertical="center"/>
    </xf>
    <xf numFmtId="182" fontId="3" fillId="0" borderId="11" xfId="0" applyNumberFormat="1" applyFont="1" applyBorder="1" applyAlignment="1">
      <alignment horizontal="center" vertical="center"/>
    </xf>
    <xf numFmtId="182" fontId="1" fillId="0" borderId="12" xfId="0" applyNumberFormat="1" applyFont="1" applyBorder="1" applyAlignment="1">
      <alignment horizontal="center" vertical="center" wrapText="1"/>
    </xf>
    <xf numFmtId="182" fontId="1" fillId="0" borderId="13" xfId="0" applyNumberFormat="1" applyFont="1" applyBorder="1" applyAlignment="1">
      <alignment horizontal="center" vertical="center" wrapText="1"/>
    </xf>
    <xf numFmtId="182" fontId="3" fillId="0" borderId="14" xfId="0" applyNumberFormat="1" applyFont="1" applyBorder="1" applyAlignment="1">
      <alignment horizontal="center" vertical="center"/>
    </xf>
    <xf numFmtId="182" fontId="3" fillId="0" borderId="15" xfId="0" applyNumberFormat="1" applyFont="1" applyBorder="1" applyAlignment="1">
      <alignment horizontal="center" vertical="center"/>
    </xf>
    <xf numFmtId="182" fontId="3" fillId="0" borderId="0" xfId="0" applyNumberFormat="1" applyFont="1" applyFill="1" applyBorder="1" applyAlignment="1">
      <alignment horizontal="right"/>
    </xf>
    <xf numFmtId="182" fontId="4" fillId="0" borderId="0" xfId="0" applyNumberFormat="1" applyFont="1" applyAlignment="1">
      <alignment horizontal="left" vertical="center"/>
    </xf>
    <xf numFmtId="182" fontId="3" fillId="0" borderId="16" xfId="0" applyNumberFormat="1" applyFont="1" applyBorder="1" applyAlignment="1">
      <alignment horizontal="distributed" vertical="center" justifyLastLine="1"/>
    </xf>
    <xf numFmtId="182" fontId="3" fillId="0" borderId="17" xfId="0" applyNumberFormat="1" applyFont="1" applyBorder="1" applyAlignment="1">
      <alignment horizontal="distributed" vertical="center" justifyLastLine="1"/>
    </xf>
    <xf numFmtId="182" fontId="3" fillId="0" borderId="12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4"/>
  <sheetViews>
    <sheetView tabSelected="1" view="pageBreakPreview" zoomScaleNormal="100" zoomScaleSheetLayoutView="100" workbookViewId="0">
      <pane ySplit="6" topLeftCell="A7" activePane="bottomLeft" state="frozen"/>
      <selection pane="bottomLeft" activeCell="B2" sqref="B2"/>
    </sheetView>
  </sheetViews>
  <sheetFormatPr defaultRowHeight="14.25" x14ac:dyDescent="0.15"/>
  <cols>
    <col min="1" max="1" width="1.75" style="3" customWidth="1"/>
    <col min="2" max="2" width="10.625" style="2" customWidth="1"/>
    <col min="3" max="3" width="4.375" style="2" customWidth="1"/>
    <col min="4" max="5" width="9.75" style="3" bestFit="1" customWidth="1"/>
    <col min="6" max="6" width="10.5" style="3" bestFit="1" customWidth="1"/>
    <col min="7" max="9" width="9.25" style="3" bestFit="1" customWidth="1"/>
    <col min="10" max="10" width="9.25" style="3" customWidth="1"/>
    <col min="11" max="11" width="9.25" style="3" bestFit="1" customWidth="1"/>
    <col min="12" max="16384" width="9" style="3"/>
  </cols>
  <sheetData>
    <row r="1" spans="2:11" x14ac:dyDescent="0.15">
      <c r="B1" s="1"/>
      <c r="K1" s="4" t="s">
        <v>13</v>
      </c>
    </row>
    <row r="2" spans="2:11" ht="18.75" customHeight="1" x14ac:dyDescent="0.15"/>
    <row r="3" spans="2:11" ht="18.75" customHeight="1" x14ac:dyDescent="0.15">
      <c r="B3" s="37" t="s">
        <v>14</v>
      </c>
      <c r="C3" s="37"/>
      <c r="D3" s="37"/>
      <c r="E3" s="37"/>
      <c r="J3" s="5"/>
      <c r="K3" s="5"/>
    </row>
    <row r="4" spans="2:11" ht="18.75" customHeight="1" thickBot="1" x14ac:dyDescent="0.2">
      <c r="B4" s="6"/>
      <c r="J4" s="5"/>
      <c r="K4" s="5" t="s">
        <v>0</v>
      </c>
    </row>
    <row r="5" spans="2:11" ht="18" customHeight="1" x14ac:dyDescent="0.15">
      <c r="B5" s="38" t="s">
        <v>15</v>
      </c>
      <c r="C5" s="30" t="s">
        <v>1</v>
      </c>
      <c r="D5" s="40" t="s">
        <v>2</v>
      </c>
      <c r="E5" s="40"/>
      <c r="F5" s="40"/>
      <c r="G5" s="40"/>
      <c r="H5" s="40"/>
      <c r="I5" s="30" t="s">
        <v>3</v>
      </c>
      <c r="J5" s="32" t="s">
        <v>4</v>
      </c>
      <c r="K5" s="34" t="s">
        <v>5</v>
      </c>
    </row>
    <row r="6" spans="2:11" ht="18" customHeight="1" x14ac:dyDescent="0.15">
      <c r="B6" s="39"/>
      <c r="C6" s="31"/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31"/>
      <c r="J6" s="33"/>
      <c r="K6" s="35"/>
    </row>
    <row r="7" spans="2:11" ht="15.75" customHeight="1" x14ac:dyDescent="0.15">
      <c r="B7" s="14"/>
      <c r="C7" s="17"/>
      <c r="D7" s="8"/>
      <c r="E7" s="8"/>
      <c r="F7" s="8"/>
      <c r="G7" s="8"/>
      <c r="H7" s="8"/>
      <c r="I7" s="8"/>
      <c r="J7" s="8"/>
      <c r="K7" s="9"/>
    </row>
    <row r="8" spans="2:11" ht="15.75" customHeight="1" x14ac:dyDescent="0.15">
      <c r="B8" s="15" t="s">
        <v>16</v>
      </c>
      <c r="C8" s="18">
        <v>27</v>
      </c>
      <c r="D8" s="22">
        <f>SUM(E8:H8)</f>
        <v>180528</v>
      </c>
      <c r="E8" s="22">
        <f t="shared" ref="E8:G10" si="0">E12+E16+E20+E24+E28+E36+E40+E44+E48+E32</f>
        <v>150367</v>
      </c>
      <c r="F8" s="22">
        <f t="shared" si="0"/>
        <v>6673</v>
      </c>
      <c r="G8" s="22">
        <f t="shared" si="0"/>
        <v>23424</v>
      </c>
      <c r="H8" s="21">
        <v>64</v>
      </c>
      <c r="I8" s="21">
        <v>926</v>
      </c>
      <c r="J8" s="22">
        <f>J12+J16+J20+J24+J28+J36+J40+J44+J48+J32</f>
        <v>30221</v>
      </c>
      <c r="K8" s="23">
        <f>K12+K16+K20+K28+K40+K44+K48</f>
        <v>10210</v>
      </c>
    </row>
    <row r="9" spans="2:11" ht="15.75" customHeight="1" x14ac:dyDescent="0.15">
      <c r="B9" s="15"/>
      <c r="C9" s="18">
        <v>28</v>
      </c>
      <c r="D9" s="22">
        <f>SUM(E9:H9)</f>
        <v>178871</v>
      </c>
      <c r="E9" s="22">
        <f t="shared" si="0"/>
        <v>149458</v>
      </c>
      <c r="F9" s="22">
        <f t="shared" si="0"/>
        <v>6425</v>
      </c>
      <c r="G9" s="22">
        <f t="shared" si="0"/>
        <v>22923</v>
      </c>
      <c r="H9" s="22">
        <f>H21+H33+H29</f>
        <v>65</v>
      </c>
      <c r="I9" s="22">
        <f>I13+I21+I29+I37+I41+I33</f>
        <v>890</v>
      </c>
      <c r="J9" s="22">
        <f>J13+J17+J21+J25+J29+J37+J41+J45+J49+J33</f>
        <v>31134</v>
      </c>
      <c r="K9" s="23">
        <f>K13+K17+K21+K29+K41+K45+K49</f>
        <v>9438</v>
      </c>
    </row>
    <row r="10" spans="2:11" ht="15.75" customHeight="1" x14ac:dyDescent="0.15">
      <c r="B10" s="15"/>
      <c r="C10" s="18">
        <v>29</v>
      </c>
      <c r="D10" s="22">
        <f>SUM(E10:H10)</f>
        <v>176220</v>
      </c>
      <c r="E10" s="22">
        <f t="shared" si="0"/>
        <v>146531</v>
      </c>
      <c r="F10" s="22">
        <f t="shared" si="0"/>
        <v>6241</v>
      </c>
      <c r="G10" s="22">
        <f t="shared" si="0"/>
        <v>23364</v>
      </c>
      <c r="H10" s="22">
        <f>H22+H34+H30</f>
        <v>84</v>
      </c>
      <c r="I10" s="22">
        <f>I14+I30+I38+I42+I34</f>
        <v>328</v>
      </c>
      <c r="J10" s="22">
        <f>J14+J18+J22+J26+J30+J38+J42+J46+J50+J34</f>
        <v>31268</v>
      </c>
      <c r="K10" s="23">
        <f>K14+K18+K22+K30+K42+K46+K50</f>
        <v>8723</v>
      </c>
    </row>
    <row r="11" spans="2:11" ht="15.75" customHeight="1" x14ac:dyDescent="0.15">
      <c r="B11" s="14"/>
      <c r="C11" s="18"/>
      <c r="D11" s="22"/>
      <c r="E11" s="22"/>
      <c r="F11" s="22"/>
      <c r="G11" s="22"/>
      <c r="H11" s="22"/>
      <c r="I11" s="22"/>
      <c r="J11" s="22"/>
      <c r="K11" s="23"/>
    </row>
    <row r="12" spans="2:11" ht="15.75" customHeight="1" x14ac:dyDescent="0.15">
      <c r="B12" s="15" t="s">
        <v>17</v>
      </c>
      <c r="C12" s="18">
        <v>27</v>
      </c>
      <c r="D12" s="22">
        <f>SUM(E12:H12)</f>
        <v>32428</v>
      </c>
      <c r="E12" s="22">
        <v>27875</v>
      </c>
      <c r="F12" s="22">
        <v>2390</v>
      </c>
      <c r="G12" s="22">
        <v>2163</v>
      </c>
      <c r="H12" s="20" t="s">
        <v>27</v>
      </c>
      <c r="I12" s="21">
        <v>22</v>
      </c>
      <c r="J12" s="22">
        <v>7639</v>
      </c>
      <c r="K12" s="23">
        <v>4219</v>
      </c>
    </row>
    <row r="13" spans="2:11" ht="15.75" customHeight="1" x14ac:dyDescent="0.15">
      <c r="B13" s="15"/>
      <c r="C13" s="18">
        <v>28</v>
      </c>
      <c r="D13" s="22">
        <f>SUM(E13:H13)</f>
        <v>32009</v>
      </c>
      <c r="E13" s="22">
        <v>27670</v>
      </c>
      <c r="F13" s="22">
        <v>2250</v>
      </c>
      <c r="G13" s="22">
        <v>2089</v>
      </c>
      <c r="H13" s="20" t="s">
        <v>26</v>
      </c>
      <c r="I13" s="21">
        <v>22</v>
      </c>
      <c r="J13" s="22">
        <v>8131</v>
      </c>
      <c r="K13" s="23">
        <v>3843</v>
      </c>
    </row>
    <row r="14" spans="2:11" ht="15.75" customHeight="1" x14ac:dyDescent="0.15">
      <c r="B14" s="15"/>
      <c r="C14" s="18">
        <v>29</v>
      </c>
      <c r="D14" s="22">
        <f>SUM(E14:H14)</f>
        <v>31897</v>
      </c>
      <c r="E14" s="22">
        <v>27747</v>
      </c>
      <c r="F14" s="22">
        <v>2116</v>
      </c>
      <c r="G14" s="22">
        <v>2034</v>
      </c>
      <c r="H14" s="20" t="s">
        <v>26</v>
      </c>
      <c r="I14" s="21">
        <v>25</v>
      </c>
      <c r="J14" s="22">
        <v>8211</v>
      </c>
      <c r="K14" s="23">
        <v>3507</v>
      </c>
    </row>
    <row r="15" spans="2:11" ht="15.75" customHeight="1" x14ac:dyDescent="0.15">
      <c r="B15" s="14"/>
      <c r="C15" s="18"/>
      <c r="D15" s="22"/>
      <c r="E15" s="22"/>
      <c r="F15" s="22"/>
      <c r="G15" s="22"/>
      <c r="H15" s="28"/>
      <c r="I15" s="22"/>
      <c r="J15" s="22"/>
      <c r="K15" s="23"/>
    </row>
    <row r="16" spans="2:11" ht="15.75" customHeight="1" x14ac:dyDescent="0.15">
      <c r="B16" s="15" t="s">
        <v>18</v>
      </c>
      <c r="C16" s="18">
        <v>27</v>
      </c>
      <c r="D16" s="22">
        <f>SUM(E16:H16)</f>
        <v>20910</v>
      </c>
      <c r="E16" s="22">
        <v>16752</v>
      </c>
      <c r="F16" s="22">
        <v>292</v>
      </c>
      <c r="G16" s="22">
        <v>3866</v>
      </c>
      <c r="H16" s="20" t="s">
        <v>26</v>
      </c>
      <c r="I16" s="20" t="s">
        <v>26</v>
      </c>
      <c r="J16" s="22">
        <v>2981</v>
      </c>
      <c r="K16" s="23">
        <v>784</v>
      </c>
    </row>
    <row r="17" spans="2:11" ht="15.75" customHeight="1" x14ac:dyDescent="0.15">
      <c r="B17" s="15"/>
      <c r="C17" s="18">
        <v>28</v>
      </c>
      <c r="D17" s="22">
        <f>SUM(E17:H17)</f>
        <v>20819</v>
      </c>
      <c r="E17" s="22">
        <v>17031</v>
      </c>
      <c r="F17" s="22">
        <v>239</v>
      </c>
      <c r="G17" s="22">
        <v>3549</v>
      </c>
      <c r="H17" s="20" t="s">
        <v>26</v>
      </c>
      <c r="I17" s="20" t="s">
        <v>26</v>
      </c>
      <c r="J17" s="22">
        <v>2979</v>
      </c>
      <c r="K17" s="23">
        <v>692</v>
      </c>
    </row>
    <row r="18" spans="2:11" ht="15.75" customHeight="1" x14ac:dyDescent="0.15">
      <c r="B18" s="15"/>
      <c r="C18" s="18">
        <v>29</v>
      </c>
      <c r="D18" s="22">
        <f>SUM(E18:H18)</f>
        <v>21409</v>
      </c>
      <c r="E18" s="22">
        <v>17073</v>
      </c>
      <c r="F18" s="22">
        <v>228</v>
      </c>
      <c r="G18" s="22">
        <v>4108</v>
      </c>
      <c r="H18" s="20" t="s">
        <v>26</v>
      </c>
      <c r="I18" s="20" t="s">
        <v>26</v>
      </c>
      <c r="J18" s="22">
        <v>4030</v>
      </c>
      <c r="K18" s="23">
        <v>679</v>
      </c>
    </row>
    <row r="19" spans="2:11" ht="15.75" customHeight="1" x14ac:dyDescent="0.15">
      <c r="B19" s="14"/>
      <c r="C19" s="18"/>
      <c r="D19" s="22"/>
      <c r="E19" s="22"/>
      <c r="F19" s="22"/>
      <c r="G19" s="22"/>
      <c r="H19" s="22"/>
      <c r="I19" s="22"/>
      <c r="J19" s="22"/>
      <c r="K19" s="23"/>
    </row>
    <row r="20" spans="2:11" ht="15.75" customHeight="1" x14ac:dyDescent="0.15">
      <c r="B20" s="15" t="s">
        <v>19</v>
      </c>
      <c r="C20" s="18">
        <v>27</v>
      </c>
      <c r="D20" s="22">
        <f>SUM(E20:H20)</f>
        <v>27044</v>
      </c>
      <c r="E20" s="22">
        <v>24760</v>
      </c>
      <c r="F20" s="22">
        <v>1165</v>
      </c>
      <c r="G20" s="22">
        <v>1099</v>
      </c>
      <c r="H20" s="22">
        <v>20</v>
      </c>
      <c r="I20" s="22">
        <v>468</v>
      </c>
      <c r="J20" s="22">
        <v>6615</v>
      </c>
      <c r="K20" s="23">
        <v>3399</v>
      </c>
    </row>
    <row r="21" spans="2:11" ht="15.75" customHeight="1" x14ac:dyDescent="0.15">
      <c r="B21" s="15"/>
      <c r="C21" s="18">
        <v>28</v>
      </c>
      <c r="D21" s="22">
        <f>SUM(E21:H21)</f>
        <v>26905</v>
      </c>
      <c r="E21" s="22">
        <v>24592</v>
      </c>
      <c r="F21" s="22">
        <v>1129</v>
      </c>
      <c r="G21" s="22">
        <v>1164</v>
      </c>
      <c r="H21" s="22">
        <v>20</v>
      </c>
      <c r="I21" s="22">
        <v>440</v>
      </c>
      <c r="J21" s="22">
        <v>6175</v>
      </c>
      <c r="K21" s="23">
        <v>3191</v>
      </c>
    </row>
    <row r="22" spans="2:11" ht="15.75" customHeight="1" x14ac:dyDescent="0.15">
      <c r="B22" s="15"/>
      <c r="C22" s="18">
        <v>29</v>
      </c>
      <c r="D22" s="22">
        <f>SUM(E22:H22)</f>
        <v>27098</v>
      </c>
      <c r="E22" s="22">
        <v>24645</v>
      </c>
      <c r="F22" s="22">
        <v>1241</v>
      </c>
      <c r="G22" s="22">
        <v>1192</v>
      </c>
      <c r="H22" s="22">
        <v>20</v>
      </c>
      <c r="I22" s="20" t="s">
        <v>26</v>
      </c>
      <c r="J22" s="22">
        <v>6147</v>
      </c>
      <c r="K22" s="23">
        <v>3003</v>
      </c>
    </row>
    <row r="23" spans="2:11" ht="15.75" customHeight="1" x14ac:dyDescent="0.15">
      <c r="B23" s="14"/>
      <c r="C23" s="18"/>
      <c r="D23" s="22"/>
      <c r="E23" s="22"/>
      <c r="F23" s="22"/>
      <c r="G23" s="22"/>
      <c r="H23" s="22"/>
      <c r="I23" s="22"/>
      <c r="J23" s="22"/>
      <c r="K23" s="23"/>
    </row>
    <row r="24" spans="2:11" ht="15.75" customHeight="1" x14ac:dyDescent="0.15">
      <c r="B24" s="15" t="s">
        <v>20</v>
      </c>
      <c r="C24" s="18">
        <v>27</v>
      </c>
      <c r="D24" s="22">
        <f>SUM(E24:H24)</f>
        <v>26984</v>
      </c>
      <c r="E24" s="22">
        <v>19448</v>
      </c>
      <c r="F24" s="22">
        <v>697</v>
      </c>
      <c r="G24" s="22">
        <v>6839</v>
      </c>
      <c r="H24" s="20" t="s">
        <v>26</v>
      </c>
      <c r="I24" s="20" t="s">
        <v>26</v>
      </c>
      <c r="J24" s="22">
        <v>2116</v>
      </c>
      <c r="K24" s="29" t="s">
        <v>26</v>
      </c>
    </row>
    <row r="25" spans="2:11" ht="15.75" customHeight="1" x14ac:dyDescent="0.15">
      <c r="B25" s="15"/>
      <c r="C25" s="18">
        <v>28</v>
      </c>
      <c r="D25" s="22">
        <f>SUM(E25:H25)</f>
        <v>26754</v>
      </c>
      <c r="E25" s="22">
        <v>19046</v>
      </c>
      <c r="F25" s="22">
        <v>656</v>
      </c>
      <c r="G25" s="22">
        <v>7052</v>
      </c>
      <c r="H25" s="20" t="s">
        <v>26</v>
      </c>
      <c r="I25" s="20" t="s">
        <v>26</v>
      </c>
      <c r="J25" s="22">
        <v>2114</v>
      </c>
      <c r="K25" s="29" t="s">
        <v>26</v>
      </c>
    </row>
    <row r="26" spans="2:11" ht="15.75" customHeight="1" x14ac:dyDescent="0.15">
      <c r="B26" s="15"/>
      <c r="C26" s="18">
        <v>29</v>
      </c>
      <c r="D26" s="22">
        <f>SUM(E26:H26)</f>
        <v>26407</v>
      </c>
      <c r="E26" s="22">
        <v>18944</v>
      </c>
      <c r="F26" s="22">
        <v>678</v>
      </c>
      <c r="G26" s="22">
        <v>6785</v>
      </c>
      <c r="H26" s="20" t="s">
        <v>26</v>
      </c>
      <c r="I26" s="20" t="s">
        <v>26</v>
      </c>
      <c r="J26" s="22">
        <v>2079</v>
      </c>
      <c r="K26" s="29" t="s">
        <v>26</v>
      </c>
    </row>
    <row r="27" spans="2:11" ht="15.75" customHeight="1" x14ac:dyDescent="0.15">
      <c r="B27" s="14"/>
      <c r="C27" s="18"/>
      <c r="D27" s="22"/>
      <c r="E27" s="22"/>
      <c r="F27" s="22"/>
      <c r="G27" s="22"/>
      <c r="H27" s="22"/>
      <c r="I27" s="22"/>
      <c r="J27" s="22"/>
      <c r="K27" s="23"/>
    </row>
    <row r="28" spans="2:11" ht="15.75" customHeight="1" x14ac:dyDescent="0.15">
      <c r="B28" s="15" t="s">
        <v>21</v>
      </c>
      <c r="C28" s="18">
        <v>27</v>
      </c>
      <c r="D28" s="22">
        <f>SUM(E28:H28)</f>
        <v>21528</v>
      </c>
      <c r="E28" s="22">
        <v>18399</v>
      </c>
      <c r="F28" s="22">
        <v>1311</v>
      </c>
      <c r="G28" s="22">
        <v>1813</v>
      </c>
      <c r="H28" s="21">
        <v>5</v>
      </c>
      <c r="I28" s="22">
        <v>84</v>
      </c>
      <c r="J28" s="22">
        <v>4532</v>
      </c>
      <c r="K28" s="23">
        <v>571</v>
      </c>
    </row>
    <row r="29" spans="2:11" ht="15.75" customHeight="1" x14ac:dyDescent="0.15">
      <c r="B29" s="15"/>
      <c r="C29" s="18">
        <v>28</v>
      </c>
      <c r="D29" s="22">
        <f>SUM(E29:H29)</f>
        <v>21509</v>
      </c>
      <c r="E29" s="22">
        <v>18396</v>
      </c>
      <c r="F29" s="22">
        <v>1411</v>
      </c>
      <c r="G29" s="22">
        <v>1698</v>
      </c>
      <c r="H29" s="21">
        <v>4</v>
      </c>
      <c r="I29" s="22">
        <v>86</v>
      </c>
      <c r="J29" s="22">
        <v>4805</v>
      </c>
      <c r="K29" s="23">
        <v>522</v>
      </c>
    </row>
    <row r="30" spans="2:11" ht="15.75" customHeight="1" x14ac:dyDescent="0.15">
      <c r="B30" s="15"/>
      <c r="C30" s="18">
        <v>29</v>
      </c>
      <c r="D30" s="22">
        <f>SUM(E30:H30)</f>
        <v>19254</v>
      </c>
      <c r="E30" s="22">
        <v>16446</v>
      </c>
      <c r="F30" s="22">
        <v>1092</v>
      </c>
      <c r="G30" s="22">
        <v>1709</v>
      </c>
      <c r="H30" s="21">
        <v>7</v>
      </c>
      <c r="I30" s="22">
        <v>100</v>
      </c>
      <c r="J30" s="22">
        <v>3746</v>
      </c>
      <c r="K30" s="23">
        <v>461</v>
      </c>
    </row>
    <row r="31" spans="2:11" ht="15.75" customHeight="1" x14ac:dyDescent="0.15">
      <c r="B31" s="14"/>
      <c r="C31" s="18"/>
      <c r="D31" s="22"/>
      <c r="E31" s="22"/>
      <c r="F31" s="22"/>
      <c r="G31" s="22"/>
      <c r="H31" s="22"/>
      <c r="I31" s="22"/>
      <c r="J31" s="22"/>
      <c r="K31" s="23"/>
    </row>
    <row r="32" spans="2:11" ht="15.75" customHeight="1" x14ac:dyDescent="0.15">
      <c r="B32" s="15" t="s">
        <v>11</v>
      </c>
      <c r="C32" s="18">
        <v>27</v>
      </c>
      <c r="D32" s="22">
        <f>SUM(E32:H32)</f>
        <v>8238</v>
      </c>
      <c r="E32" s="22">
        <v>6555</v>
      </c>
      <c r="F32" s="22">
        <v>146</v>
      </c>
      <c r="G32" s="22">
        <v>1499</v>
      </c>
      <c r="H32" s="22">
        <v>38</v>
      </c>
      <c r="I32" s="22">
        <v>256</v>
      </c>
      <c r="J32" s="22">
        <v>73</v>
      </c>
      <c r="K32" s="29" t="s">
        <v>26</v>
      </c>
    </row>
    <row r="33" spans="2:11" ht="15.75" customHeight="1" x14ac:dyDescent="0.15">
      <c r="B33" s="15"/>
      <c r="C33" s="18">
        <v>28</v>
      </c>
      <c r="D33" s="22">
        <f>SUM(E33:H33)</f>
        <v>8087</v>
      </c>
      <c r="E33" s="22">
        <v>6513</v>
      </c>
      <c r="F33" s="22">
        <v>142</v>
      </c>
      <c r="G33" s="22">
        <v>1391</v>
      </c>
      <c r="H33" s="22">
        <v>41</v>
      </c>
      <c r="I33" s="22">
        <v>252</v>
      </c>
      <c r="J33" s="22">
        <v>85</v>
      </c>
      <c r="K33" s="29" t="s">
        <v>26</v>
      </c>
    </row>
    <row r="34" spans="2:11" ht="15.75" customHeight="1" x14ac:dyDescent="0.15">
      <c r="B34" s="15"/>
      <c r="C34" s="18">
        <v>29</v>
      </c>
      <c r="D34" s="22">
        <f>SUM(E34:H34)</f>
        <v>7967</v>
      </c>
      <c r="E34" s="22">
        <v>6489</v>
      </c>
      <c r="F34" s="22">
        <v>155</v>
      </c>
      <c r="G34" s="22">
        <v>1266</v>
      </c>
      <c r="H34" s="22">
        <v>57</v>
      </c>
      <c r="I34" s="22">
        <v>104</v>
      </c>
      <c r="J34" s="22">
        <v>83</v>
      </c>
      <c r="K34" s="29" t="s">
        <v>26</v>
      </c>
    </row>
    <row r="35" spans="2:11" ht="15.75" customHeight="1" x14ac:dyDescent="0.15">
      <c r="B35" s="14"/>
      <c r="C35" s="18"/>
      <c r="D35" s="22"/>
      <c r="E35" s="22"/>
      <c r="F35" s="22"/>
      <c r="G35" s="22"/>
      <c r="H35" s="22"/>
      <c r="I35" s="22"/>
      <c r="J35" s="22"/>
      <c r="K35" s="24"/>
    </row>
    <row r="36" spans="2:11" ht="15.75" customHeight="1" x14ac:dyDescent="0.15">
      <c r="B36" s="15" t="s">
        <v>22</v>
      </c>
      <c r="C36" s="18">
        <v>27</v>
      </c>
      <c r="D36" s="22">
        <f>SUM(E36:H36)</f>
        <v>14060</v>
      </c>
      <c r="E36" s="22">
        <v>11254</v>
      </c>
      <c r="F36" s="22">
        <v>258</v>
      </c>
      <c r="G36" s="22">
        <v>2548</v>
      </c>
      <c r="H36" s="20" t="s">
        <v>26</v>
      </c>
      <c r="I36" s="22">
        <v>11</v>
      </c>
      <c r="J36" s="22">
        <v>346</v>
      </c>
      <c r="K36" s="29" t="s">
        <v>26</v>
      </c>
    </row>
    <row r="37" spans="2:11" ht="15.75" customHeight="1" x14ac:dyDescent="0.15">
      <c r="B37" s="15"/>
      <c r="C37" s="18">
        <v>28</v>
      </c>
      <c r="D37" s="22">
        <f>SUM(E37:H37)</f>
        <v>14008</v>
      </c>
      <c r="E37" s="22">
        <v>11289</v>
      </c>
      <c r="F37" s="22">
        <v>265</v>
      </c>
      <c r="G37" s="22">
        <v>2454</v>
      </c>
      <c r="H37" s="20" t="s">
        <v>26</v>
      </c>
      <c r="I37" s="22">
        <v>8</v>
      </c>
      <c r="J37" s="22">
        <v>379</v>
      </c>
      <c r="K37" s="29" t="s">
        <v>26</v>
      </c>
    </row>
    <row r="38" spans="2:11" ht="15.75" customHeight="1" x14ac:dyDescent="0.15">
      <c r="B38" s="15"/>
      <c r="C38" s="18">
        <v>29</v>
      </c>
      <c r="D38" s="22">
        <f>SUM(E38:H38)</f>
        <v>13914</v>
      </c>
      <c r="E38" s="22">
        <v>11315</v>
      </c>
      <c r="F38" s="22">
        <v>290</v>
      </c>
      <c r="G38" s="22">
        <v>2309</v>
      </c>
      <c r="H38" s="20" t="s">
        <v>26</v>
      </c>
      <c r="I38" s="22">
        <v>9</v>
      </c>
      <c r="J38" s="22">
        <v>415</v>
      </c>
      <c r="K38" s="29" t="s">
        <v>26</v>
      </c>
    </row>
    <row r="39" spans="2:11" ht="15.75" customHeight="1" x14ac:dyDescent="0.15">
      <c r="B39" s="14"/>
      <c r="C39" s="18"/>
      <c r="D39" s="22"/>
      <c r="E39" s="22"/>
      <c r="F39" s="22"/>
      <c r="G39" s="22"/>
      <c r="H39" s="22"/>
      <c r="I39" s="22"/>
      <c r="J39" s="22"/>
      <c r="K39" s="23"/>
    </row>
    <row r="40" spans="2:11" ht="15.75" customHeight="1" x14ac:dyDescent="0.15">
      <c r="B40" s="15" t="s">
        <v>12</v>
      </c>
      <c r="C40" s="18">
        <v>27</v>
      </c>
      <c r="D40" s="22">
        <f>SUM(E40:H40)</f>
        <v>7753</v>
      </c>
      <c r="E40" s="22">
        <v>7270</v>
      </c>
      <c r="F40" s="22">
        <v>151</v>
      </c>
      <c r="G40" s="22">
        <v>332</v>
      </c>
      <c r="H40" s="20" t="s">
        <v>26</v>
      </c>
      <c r="I40" s="22">
        <v>85</v>
      </c>
      <c r="J40" s="22">
        <v>2133</v>
      </c>
      <c r="K40" s="23">
        <v>484</v>
      </c>
    </row>
    <row r="41" spans="2:11" ht="15.75" customHeight="1" x14ac:dyDescent="0.15">
      <c r="B41" s="15"/>
      <c r="C41" s="18">
        <v>28</v>
      </c>
      <c r="D41" s="22">
        <f>SUM(E41:H41)</f>
        <v>7394</v>
      </c>
      <c r="E41" s="22">
        <v>6995</v>
      </c>
      <c r="F41" s="22">
        <v>84</v>
      </c>
      <c r="G41" s="22">
        <v>315</v>
      </c>
      <c r="H41" s="20" t="s">
        <v>26</v>
      </c>
      <c r="I41" s="22">
        <v>82</v>
      </c>
      <c r="J41" s="22">
        <v>2104</v>
      </c>
      <c r="K41" s="23">
        <v>474</v>
      </c>
    </row>
    <row r="42" spans="2:11" ht="15.75" customHeight="1" x14ac:dyDescent="0.15">
      <c r="B42" s="15"/>
      <c r="C42" s="18">
        <v>29</v>
      </c>
      <c r="D42" s="22">
        <f>SUM(E42:H42)</f>
        <v>7071</v>
      </c>
      <c r="E42" s="22">
        <v>6589</v>
      </c>
      <c r="F42" s="22">
        <v>136</v>
      </c>
      <c r="G42" s="22">
        <v>346</v>
      </c>
      <c r="H42" s="20" t="s">
        <v>26</v>
      </c>
      <c r="I42" s="22">
        <v>90</v>
      </c>
      <c r="J42" s="22">
        <v>1951</v>
      </c>
      <c r="K42" s="23">
        <v>418</v>
      </c>
    </row>
    <row r="43" spans="2:11" ht="15.75" customHeight="1" x14ac:dyDescent="0.15">
      <c r="B43" s="14"/>
      <c r="C43" s="18"/>
      <c r="D43" s="22"/>
      <c r="E43" s="25"/>
      <c r="F43" s="25"/>
      <c r="G43" s="25"/>
      <c r="H43" s="22"/>
      <c r="I43" s="25"/>
      <c r="J43" s="25"/>
      <c r="K43" s="23"/>
    </row>
    <row r="44" spans="2:11" ht="15.75" customHeight="1" x14ac:dyDescent="0.15">
      <c r="B44" s="15" t="s">
        <v>23</v>
      </c>
      <c r="C44" s="18">
        <v>27</v>
      </c>
      <c r="D44" s="22">
        <f>SUM(E44:H44)</f>
        <v>8122</v>
      </c>
      <c r="E44" s="25">
        <v>7598</v>
      </c>
      <c r="F44" s="25">
        <v>69</v>
      </c>
      <c r="G44" s="25">
        <v>454</v>
      </c>
      <c r="H44" s="21">
        <v>1</v>
      </c>
      <c r="I44" s="20" t="s">
        <v>26</v>
      </c>
      <c r="J44" s="25">
        <v>2021</v>
      </c>
      <c r="K44" s="26">
        <v>414</v>
      </c>
    </row>
    <row r="45" spans="2:11" ht="15.75" customHeight="1" x14ac:dyDescent="0.15">
      <c r="B45" s="15"/>
      <c r="C45" s="18">
        <v>28</v>
      </c>
      <c r="D45" s="22">
        <f>SUM(E45:H45)</f>
        <v>7867</v>
      </c>
      <c r="E45" s="25">
        <v>7411</v>
      </c>
      <c r="F45" s="25">
        <v>70</v>
      </c>
      <c r="G45" s="25">
        <v>386</v>
      </c>
      <c r="H45" s="20" t="s">
        <v>26</v>
      </c>
      <c r="I45" s="20" t="s">
        <v>26</v>
      </c>
      <c r="J45" s="25">
        <v>2104</v>
      </c>
      <c r="K45" s="26">
        <v>394</v>
      </c>
    </row>
    <row r="46" spans="2:11" ht="15.75" customHeight="1" x14ac:dyDescent="0.15">
      <c r="B46" s="15"/>
      <c r="C46" s="18">
        <v>29</v>
      </c>
      <c r="D46" s="22">
        <f>SUM(E46:H46)</f>
        <v>7381</v>
      </c>
      <c r="E46" s="25">
        <v>6887</v>
      </c>
      <c r="F46" s="25">
        <v>65</v>
      </c>
      <c r="G46" s="25">
        <v>429</v>
      </c>
      <c r="H46" s="20" t="s">
        <v>26</v>
      </c>
      <c r="I46" s="20" t="s">
        <v>26</v>
      </c>
      <c r="J46" s="25">
        <v>2229</v>
      </c>
      <c r="K46" s="26">
        <v>361</v>
      </c>
    </row>
    <row r="47" spans="2:11" ht="15.75" customHeight="1" x14ac:dyDescent="0.15">
      <c r="B47" s="14"/>
      <c r="C47" s="18"/>
      <c r="D47" s="27"/>
      <c r="E47" s="25"/>
      <c r="F47" s="25"/>
      <c r="G47" s="25"/>
      <c r="H47" s="25"/>
      <c r="I47" s="25"/>
      <c r="J47" s="25"/>
      <c r="K47" s="26"/>
    </row>
    <row r="48" spans="2:11" ht="15.75" customHeight="1" x14ac:dyDescent="0.15">
      <c r="B48" s="15" t="s">
        <v>24</v>
      </c>
      <c r="C48" s="18">
        <v>27</v>
      </c>
      <c r="D48" s="22">
        <f>SUM(E48:H48)</f>
        <v>13461</v>
      </c>
      <c r="E48" s="25">
        <v>10456</v>
      </c>
      <c r="F48" s="25">
        <v>194</v>
      </c>
      <c r="G48" s="25">
        <v>2811</v>
      </c>
      <c r="H48" s="20" t="s">
        <v>26</v>
      </c>
      <c r="I48" s="20" t="s">
        <v>26</v>
      </c>
      <c r="J48" s="25">
        <v>1765</v>
      </c>
      <c r="K48" s="26">
        <v>339</v>
      </c>
    </row>
    <row r="49" spans="2:11" ht="15.75" customHeight="1" x14ac:dyDescent="0.15">
      <c r="B49" s="15"/>
      <c r="C49" s="18">
        <v>28</v>
      </c>
      <c r="D49" s="22">
        <f>SUM(E49:H49)</f>
        <v>13519</v>
      </c>
      <c r="E49" s="25">
        <v>10515</v>
      </c>
      <c r="F49" s="25">
        <v>179</v>
      </c>
      <c r="G49" s="25">
        <v>2825</v>
      </c>
      <c r="H49" s="20" t="s">
        <v>26</v>
      </c>
      <c r="I49" s="20" t="s">
        <v>26</v>
      </c>
      <c r="J49" s="25">
        <v>2258</v>
      </c>
      <c r="K49" s="26">
        <v>322</v>
      </c>
    </row>
    <row r="50" spans="2:11" ht="15.75" customHeight="1" x14ac:dyDescent="0.15">
      <c r="B50" s="15"/>
      <c r="C50" s="18">
        <v>29</v>
      </c>
      <c r="D50" s="22">
        <f>SUM(E50:H50)</f>
        <v>13822</v>
      </c>
      <c r="E50" s="25">
        <v>10396</v>
      </c>
      <c r="F50" s="25">
        <v>240</v>
      </c>
      <c r="G50" s="25">
        <v>3186</v>
      </c>
      <c r="H50" s="20" t="s">
        <v>26</v>
      </c>
      <c r="I50" s="20" t="s">
        <v>26</v>
      </c>
      <c r="J50" s="25">
        <v>2377</v>
      </c>
      <c r="K50" s="26">
        <v>294</v>
      </c>
    </row>
    <row r="51" spans="2:11" ht="15.75" customHeight="1" thickBot="1" x14ac:dyDescent="0.2">
      <c r="B51" s="16"/>
      <c r="C51" s="19"/>
      <c r="D51" s="11"/>
      <c r="E51" s="12"/>
      <c r="F51" s="12"/>
      <c r="G51" s="12"/>
      <c r="H51" s="12"/>
      <c r="I51" s="12"/>
      <c r="J51" s="12"/>
      <c r="K51" s="13"/>
    </row>
    <row r="52" spans="2:11" ht="14.45" customHeight="1" x14ac:dyDescent="0.15">
      <c r="B52" s="1"/>
      <c r="C52" s="1"/>
      <c r="D52" s="10"/>
      <c r="E52" s="10"/>
      <c r="F52" s="10"/>
      <c r="G52" s="10"/>
      <c r="H52" s="36" t="s">
        <v>25</v>
      </c>
      <c r="I52" s="36"/>
      <c r="J52" s="36"/>
      <c r="K52" s="36"/>
    </row>
    <row r="53" spans="2:11" x14ac:dyDescent="0.15">
      <c r="B53" s="1"/>
      <c r="C53" s="1"/>
      <c r="D53" s="10"/>
      <c r="E53" s="10"/>
      <c r="F53" s="10"/>
      <c r="G53" s="10"/>
      <c r="H53" s="10"/>
      <c r="I53" s="10"/>
      <c r="J53" s="10"/>
      <c r="K53" s="10"/>
    </row>
    <row r="54" spans="2:11" x14ac:dyDescent="0.15">
      <c r="B54" s="1"/>
      <c r="C54" s="1"/>
      <c r="D54" s="10"/>
      <c r="E54" s="10"/>
      <c r="F54" s="10"/>
      <c r="G54" s="10"/>
      <c r="H54" s="10"/>
      <c r="I54" s="10"/>
      <c r="J54" s="10"/>
      <c r="K54" s="10"/>
    </row>
  </sheetData>
  <mergeCells count="8">
    <mergeCell ref="I5:I6"/>
    <mergeCell ref="J5:J6"/>
    <mergeCell ref="K5:K6"/>
    <mergeCell ref="H52:K52"/>
    <mergeCell ref="B3:E3"/>
    <mergeCell ref="B5:B6"/>
    <mergeCell ref="C5:C6"/>
    <mergeCell ref="D5:H5"/>
  </mergeCells>
  <phoneticPr fontId="2"/>
  <pageMargins left="0.70866141732283472" right="0.70866141732283472" top="0.78740157480314965" bottom="0" header="0.51181102362204722" footer="0.51181102362204722"/>
  <pageSetup paperSize="9" scale="83" orientation="portrait" horizontalDpi="300" verticalDpi="300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13-07ごみ収集の状況</vt:lpstr>
      <vt:lpstr>'13-07ごみ収集の状況'!Print_Area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</dc:creator>
  <cp:lastModifiedBy>知多市</cp:lastModifiedBy>
  <cp:lastPrinted>2019-05-22T07:04:12Z</cp:lastPrinted>
  <dcterms:created xsi:type="dcterms:W3CDTF">2006-07-21T00:47:01Z</dcterms:created>
  <dcterms:modified xsi:type="dcterms:W3CDTF">2019-07-01T09:26:29Z</dcterms:modified>
</cp:coreProperties>
</file>